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" windowWidth="15195" windowHeight="8190"/>
  </bookViews>
  <sheets>
    <sheet name="Strana 1 z 2 " sheetId="5" r:id="rId1"/>
    <sheet name="Strana 2 z 2" sheetId="6" r:id="rId2"/>
    <sheet name="Seznam - zadání" sheetId="8" r:id="rId3"/>
    <sheet name="Seznam - řešení" sheetId="9" r:id="rId4"/>
  </sheets>
  <calcPr calcId="145621"/>
</workbook>
</file>

<file path=xl/calcChain.xml><?xml version="1.0" encoding="utf-8"?>
<calcChain xmlns="http://schemas.openxmlformats.org/spreadsheetml/2006/main">
  <c r="H49" i="9" l="1"/>
  <c r="H50" i="9"/>
  <c r="H51" i="9"/>
  <c r="H52" i="9"/>
  <c r="H53" i="9"/>
  <c r="H54" i="9"/>
  <c r="H55" i="9"/>
  <c r="H56" i="9"/>
  <c r="H57" i="9"/>
  <c r="H58" i="9"/>
  <c r="H48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H40" i="9"/>
  <c r="H41" i="9"/>
  <c r="H42" i="9"/>
  <c r="H43" i="9"/>
  <c r="H44" i="9"/>
  <c r="H45" i="9"/>
  <c r="H15" i="9"/>
  <c r="J15" i="9"/>
  <c r="I15" i="9"/>
  <c r="L15" i="9" s="1"/>
  <c r="K15" i="9"/>
  <c r="I16" i="9"/>
  <c r="J16" i="9"/>
  <c r="K16" i="9"/>
  <c r="L16" i="9"/>
  <c r="I17" i="9"/>
  <c r="L17" i="9" s="1"/>
  <c r="J17" i="9"/>
  <c r="K17" i="9"/>
  <c r="I18" i="9"/>
  <c r="J18" i="9"/>
  <c r="K18" i="9"/>
  <c r="L18" i="9"/>
  <c r="I19" i="9"/>
  <c r="L19" i="9" s="1"/>
  <c r="J19" i="9"/>
  <c r="K19" i="9"/>
  <c r="I20" i="9"/>
  <c r="J20" i="9"/>
  <c r="K20" i="9"/>
  <c r="L20" i="9"/>
  <c r="I21" i="9"/>
  <c r="L21" i="9" s="1"/>
  <c r="J21" i="9"/>
  <c r="K21" i="9"/>
  <c r="I22" i="9"/>
  <c r="J22" i="9"/>
  <c r="K22" i="9"/>
  <c r="L22" i="9"/>
  <c r="I23" i="9"/>
  <c r="L23" i="9" s="1"/>
  <c r="J23" i="9"/>
  <c r="K23" i="9"/>
  <c r="I24" i="9"/>
  <c r="J24" i="9"/>
  <c r="K24" i="9"/>
  <c r="L24" i="9"/>
  <c r="I25" i="9"/>
  <c r="L25" i="9" s="1"/>
  <c r="J25" i="9"/>
  <c r="K25" i="9"/>
  <c r="I26" i="9"/>
  <c r="J26" i="9"/>
  <c r="K26" i="9"/>
  <c r="L26" i="9"/>
  <c r="I27" i="9"/>
  <c r="L27" i="9" s="1"/>
  <c r="J27" i="9"/>
  <c r="K27" i="9"/>
  <c r="I28" i="9"/>
  <c r="J28" i="9"/>
  <c r="K28" i="9"/>
  <c r="L28" i="9"/>
  <c r="I29" i="9"/>
  <c r="L29" i="9" s="1"/>
  <c r="J29" i="9"/>
  <c r="K29" i="9"/>
  <c r="I30" i="9"/>
  <c r="J30" i="9"/>
  <c r="K30" i="9"/>
  <c r="L30" i="9"/>
  <c r="I31" i="9"/>
  <c r="L31" i="9" s="1"/>
  <c r="J31" i="9"/>
  <c r="K31" i="9"/>
  <c r="I32" i="9"/>
  <c r="L32" i="9" s="1"/>
  <c r="J32" i="9"/>
  <c r="K32" i="9"/>
  <c r="I33" i="9"/>
  <c r="L33" i="9" s="1"/>
  <c r="J33" i="9"/>
  <c r="K33" i="9"/>
  <c r="I34" i="9"/>
  <c r="J34" i="9"/>
  <c r="K34" i="9"/>
  <c r="L34" i="9"/>
  <c r="I35" i="9"/>
  <c r="L35" i="9" s="1"/>
  <c r="J35" i="9"/>
  <c r="K35" i="9"/>
  <c r="I36" i="9"/>
  <c r="L36" i="9" s="1"/>
  <c r="J36" i="9"/>
  <c r="K36" i="9"/>
  <c r="I37" i="9"/>
  <c r="L37" i="9" s="1"/>
  <c r="J37" i="9"/>
  <c r="K37" i="9"/>
  <c r="I38" i="9"/>
  <c r="J38" i="9"/>
  <c r="K38" i="9"/>
  <c r="L38" i="9"/>
  <c r="I39" i="9"/>
  <c r="L39" i="9" s="1"/>
  <c r="J39" i="9"/>
  <c r="K39" i="9"/>
  <c r="I40" i="9"/>
  <c r="L40" i="9" s="1"/>
  <c r="J40" i="9"/>
  <c r="K40" i="9"/>
  <c r="I41" i="9"/>
  <c r="L41" i="9" s="1"/>
  <c r="J41" i="9"/>
  <c r="K41" i="9"/>
  <c r="I42" i="9"/>
  <c r="J42" i="9"/>
  <c r="K42" i="9"/>
  <c r="L42" i="9"/>
  <c r="I43" i="9"/>
  <c r="L43" i="9" s="1"/>
  <c r="J43" i="9"/>
  <c r="K43" i="9"/>
  <c r="I44" i="9"/>
  <c r="L44" i="9" s="1"/>
  <c r="J44" i="9"/>
  <c r="K44" i="9"/>
  <c r="I45" i="9"/>
  <c r="L45" i="9" s="1"/>
  <c r="J45" i="9"/>
  <c r="K45" i="9"/>
  <c r="K49" i="9"/>
  <c r="K50" i="9"/>
  <c r="K51" i="9"/>
  <c r="K52" i="9"/>
  <c r="K53" i="9"/>
  <c r="K54" i="9"/>
  <c r="K55" i="9"/>
  <c r="K56" i="9"/>
  <c r="K57" i="9"/>
  <c r="K58" i="9"/>
  <c r="K48" i="9"/>
  <c r="J49" i="9" l="1"/>
  <c r="J50" i="9"/>
  <c r="J51" i="9"/>
  <c r="J52" i="9"/>
  <c r="J53" i="9"/>
  <c r="J54" i="9"/>
  <c r="J55" i="9"/>
  <c r="J56" i="9"/>
  <c r="J57" i="9"/>
  <c r="J58" i="9"/>
  <c r="J48" i="9"/>
  <c r="I49" i="9"/>
  <c r="L49" i="9" s="1"/>
  <c r="I50" i="9"/>
  <c r="L50" i="9" s="1"/>
  <c r="I51" i="9"/>
  <c r="L51" i="9" s="1"/>
  <c r="I52" i="9"/>
  <c r="L52" i="9" s="1"/>
  <c r="I53" i="9"/>
  <c r="L53" i="9" s="1"/>
  <c r="I54" i="9"/>
  <c r="L54" i="9" s="1"/>
  <c r="I55" i="9"/>
  <c r="L55" i="9" s="1"/>
  <c r="I56" i="9"/>
  <c r="L56" i="9" s="1"/>
  <c r="I57" i="9"/>
  <c r="L57" i="9" s="1"/>
  <c r="I58" i="9"/>
  <c r="L58" i="9" s="1"/>
  <c r="I48" i="9"/>
  <c r="L48" i="9" s="1"/>
</calcChain>
</file>

<file path=xl/sharedStrings.xml><?xml version="1.0" encoding="utf-8"?>
<sst xmlns="http://schemas.openxmlformats.org/spreadsheetml/2006/main" count="495" uniqueCount="243">
  <si>
    <t>Jméno</t>
  </si>
  <si>
    <t>Ladislav</t>
  </si>
  <si>
    <t>Jan</t>
  </si>
  <si>
    <t>Pavel</t>
  </si>
  <si>
    <t>Eva</t>
  </si>
  <si>
    <t>Jiří</t>
  </si>
  <si>
    <t>Miroslav</t>
  </si>
  <si>
    <t>Petr</t>
  </si>
  <si>
    <t>Obchodní akademie a Jazyková škola</t>
  </si>
  <si>
    <t>s právem státní jazykové zkoušky Jihlava</t>
  </si>
  <si>
    <t>Šablona 32</t>
  </si>
  <si>
    <t xml:space="preserve">Číslo projektu: </t>
  </si>
  <si>
    <t>CZ.1.07/1.5.00/34.0744</t>
  </si>
  <si>
    <t xml:space="preserve">Šablona: </t>
  </si>
  <si>
    <t>VY_32_INOVACE</t>
  </si>
  <si>
    <t>Číslo DUMU:</t>
  </si>
  <si>
    <t>Předmět:</t>
  </si>
  <si>
    <t>Informační technologie</t>
  </si>
  <si>
    <t>Název materiálu:</t>
  </si>
  <si>
    <t>Autor:</t>
  </si>
  <si>
    <t>Mgr. Jitka Vrzáčková</t>
  </si>
  <si>
    <t>Formát:</t>
  </si>
  <si>
    <t xml:space="preserve">Dokument Microsoft Excel </t>
  </si>
  <si>
    <t>Velikost:</t>
  </si>
  <si>
    <t>Stupeň a typ vzdělávání:</t>
  </si>
  <si>
    <t xml:space="preserve">SŠ – odborné vzdělávání </t>
  </si>
  <si>
    <t>Licence k obrazovému materiálu:</t>
  </si>
  <si>
    <t xml:space="preserve">CC BY-NC-SA </t>
  </si>
  <si>
    <t>Datum vytvoření:</t>
  </si>
  <si>
    <t>Klíčová slova:</t>
  </si>
  <si>
    <t>Anotace:</t>
  </si>
  <si>
    <t>VY_32_INOVACE_017.ICT.12</t>
  </si>
  <si>
    <t>017.ICT.12</t>
  </si>
  <si>
    <t>Pracovní list slouží jako pomůcka pro procvičení textových funkcí a práci s textem.</t>
  </si>
  <si>
    <t>Příjmení</t>
  </si>
  <si>
    <t>Bydliště</t>
  </si>
  <si>
    <t>Vítězslav</t>
  </si>
  <si>
    <t>Nezval</t>
  </si>
  <si>
    <t xml:space="preserve">Božena </t>
  </si>
  <si>
    <t>Němcová</t>
  </si>
  <si>
    <t>Karel</t>
  </si>
  <si>
    <t>Čapek</t>
  </si>
  <si>
    <t>Hynek</t>
  </si>
  <si>
    <t>Mácha</t>
  </si>
  <si>
    <t>Jarmila</t>
  </si>
  <si>
    <t>Glazarová</t>
  </si>
  <si>
    <t>Magdalena</t>
  </si>
  <si>
    <t>Rettigová</t>
  </si>
  <si>
    <t>Helana</t>
  </si>
  <si>
    <t>Zmatlíková</t>
  </si>
  <si>
    <t>Felix</t>
  </si>
  <si>
    <t>Háj</t>
  </si>
  <si>
    <t>Josef</t>
  </si>
  <si>
    <t>Lada</t>
  </si>
  <si>
    <t>Alois</t>
  </si>
  <si>
    <t>Jirásek</t>
  </si>
  <si>
    <t>Julius</t>
  </si>
  <si>
    <t>Zeyer</t>
  </si>
  <si>
    <t>Fuchs</t>
  </si>
  <si>
    <t>Karolína</t>
  </si>
  <si>
    <t>Světlá</t>
  </si>
  <si>
    <t>Vlasta</t>
  </si>
  <si>
    <t>Javořická</t>
  </si>
  <si>
    <t>Vladislav</t>
  </si>
  <si>
    <t>Vančura</t>
  </si>
  <si>
    <t>Jaromír</t>
  </si>
  <si>
    <t>Otčenášek</t>
  </si>
  <si>
    <t>Jirotka</t>
  </si>
  <si>
    <t>Marie</t>
  </si>
  <si>
    <t>Kubátová</t>
  </si>
  <si>
    <t>Květa</t>
  </si>
  <si>
    <t>Legátová</t>
  </si>
  <si>
    <t>Klostermann</t>
  </si>
  <si>
    <t>Ivan</t>
  </si>
  <si>
    <t>Klíma</t>
  </si>
  <si>
    <t>Eduard</t>
  </si>
  <si>
    <t>Štorch</t>
  </si>
  <si>
    <t>Bohumil</t>
  </si>
  <si>
    <t>Říha</t>
  </si>
  <si>
    <t>Pujmanová</t>
  </si>
  <si>
    <t>Antonín</t>
  </si>
  <si>
    <t>Bajaja</t>
  </si>
  <si>
    <t>Drda</t>
  </si>
  <si>
    <t>Zdeněk</t>
  </si>
  <si>
    <t>Vrchlická</t>
  </si>
  <si>
    <t>Václav</t>
  </si>
  <si>
    <t>Čtvrtek</t>
  </si>
  <si>
    <t>Erben</t>
  </si>
  <si>
    <t>Hrabal</t>
  </si>
  <si>
    <t>Šabach</t>
  </si>
  <si>
    <t>Viktor</t>
  </si>
  <si>
    <t>Dyk</t>
  </si>
  <si>
    <t>Michal</t>
  </si>
  <si>
    <t>Wieveg</t>
  </si>
  <si>
    <t>Žáček</t>
  </si>
  <si>
    <t>Neruda</t>
  </si>
  <si>
    <t>Kantůrková</t>
  </si>
  <si>
    <t>Milan</t>
  </si>
  <si>
    <t>Kundera</t>
  </si>
  <si>
    <t>Mrštík</t>
  </si>
  <si>
    <t>Ota</t>
  </si>
  <si>
    <t>Švandrlík</t>
  </si>
  <si>
    <t>Sabina</t>
  </si>
  <si>
    <t>Jaroslav</t>
  </si>
  <si>
    <t>Foglar</t>
  </si>
  <si>
    <t>Jan    Nezval</t>
  </si>
  <si>
    <t xml:space="preserve">František    Němec   </t>
  </si>
  <si>
    <t xml:space="preserve">   Antonín   Čapek  </t>
  </si>
  <si>
    <t xml:space="preserve">Adolf   Mácha  </t>
  </si>
  <si>
    <t xml:space="preserve">   Jiří Rettig</t>
  </si>
  <si>
    <t xml:space="preserve">       Jaroslav            Glazar</t>
  </si>
  <si>
    <t xml:space="preserve">  Petr    Zmatlík        </t>
  </si>
  <si>
    <t xml:space="preserve">Alois   Černý   </t>
  </si>
  <si>
    <t xml:space="preserve">   Ladislav   Lada</t>
  </si>
  <si>
    <t xml:space="preserve">   Vincenc Jirásek</t>
  </si>
  <si>
    <t xml:space="preserve">  Kryštof   Zeyer</t>
  </si>
  <si>
    <t xml:space="preserve">Vladislav  Fuchs   </t>
  </si>
  <si>
    <t xml:space="preserve">Karel   Rott   </t>
  </si>
  <si>
    <t xml:space="preserve">Josef   Otčenášek   </t>
  </si>
  <si>
    <t xml:space="preserve">  Johann   Vančura</t>
  </si>
  <si>
    <t xml:space="preserve">  Vlastimil    Javořický</t>
  </si>
  <si>
    <t xml:space="preserve">   Josef   Jirotka</t>
  </si>
  <si>
    <t>Vladislav     Klostermann</t>
  </si>
  <si>
    <t xml:space="preserve">Petr    Kutina   </t>
  </si>
  <si>
    <t xml:space="preserve">     Jan    Klíma</t>
  </si>
  <si>
    <t xml:space="preserve">  Tomáš Štorch</t>
  </si>
  <si>
    <t xml:space="preserve">     Josef Legát</t>
  </si>
  <si>
    <t xml:space="preserve">   Antonín Říha</t>
  </si>
  <si>
    <t xml:space="preserve">    Klement   Pujman</t>
  </si>
  <si>
    <t xml:space="preserve">    Zdeněk    Bajaja</t>
  </si>
  <si>
    <t xml:space="preserve">   Josef      Drda</t>
  </si>
  <si>
    <t xml:space="preserve">   Jaromír  Vrchlický</t>
  </si>
  <si>
    <t xml:space="preserve">     Václav Čtvrtek</t>
  </si>
  <si>
    <t xml:space="preserve">    František  Erben</t>
  </si>
  <si>
    <t xml:space="preserve">   Bohuslav Hrabal   </t>
  </si>
  <si>
    <t xml:space="preserve">  Jan     Šabach   </t>
  </si>
  <si>
    <t xml:space="preserve">    Josef   Dyk  </t>
  </si>
  <si>
    <t xml:space="preserve">   Petr   Wieveg</t>
  </si>
  <si>
    <t xml:space="preserve">    Petr   Žáček  </t>
  </si>
  <si>
    <t xml:space="preserve">    Tomáš   Neruda</t>
  </si>
  <si>
    <t xml:space="preserve">  Jaroslav   Kundera</t>
  </si>
  <si>
    <t>Vilém   Mrštík</t>
  </si>
  <si>
    <t xml:space="preserve">   Pavel  Pavel</t>
  </si>
  <si>
    <t xml:space="preserve">   Marek Švandrlík</t>
  </si>
  <si>
    <t xml:space="preserve">    Lukáš   Sabina</t>
  </si>
  <si>
    <t xml:space="preserve">   Jan   Foglar  </t>
  </si>
  <si>
    <t>Praha, Pod Karlovým mostem, 4</t>
  </si>
  <si>
    <t>Plzeň, Na Spilce 342</t>
  </si>
  <si>
    <t>Česká Lípa, Hlavní 76</t>
  </si>
  <si>
    <t>Most, Labská 330</t>
  </si>
  <si>
    <t>Liberec, Štefánikova 32</t>
  </si>
  <si>
    <t>Karlovy Vary, U Pramene 6</t>
  </si>
  <si>
    <t>Písek, Kyblíčkova 798</t>
  </si>
  <si>
    <t>Tábor, Žižkova 555</t>
  </si>
  <si>
    <t>Kolín, Kmochova 10</t>
  </si>
  <si>
    <t>Hradec Králové, Hradní 14</t>
  </si>
  <si>
    <t>Pardubice, Perníkova 7</t>
  </si>
  <si>
    <t>Jihlava, Ježkova 98</t>
  </si>
  <si>
    <t>Třebíč, Za Bazilikou 9</t>
  </si>
  <si>
    <t>Znojmo, Dyjská 675</t>
  </si>
  <si>
    <t>Břeclav, Pálavská 32</t>
  </si>
  <si>
    <t>Hodonín, Hraniční 7647</t>
  </si>
  <si>
    <t>Uherské Hradiště, Brodská 58</t>
  </si>
  <si>
    <t>Kroměříž, Zámecká 72</t>
  </si>
  <si>
    <t>Zlín, Dlouhá 65</t>
  </si>
  <si>
    <t>Přerov, Černá 543</t>
  </si>
  <si>
    <t>Olomouc, Syrečková 763</t>
  </si>
  <si>
    <t>Šumperk, Sněžná 5</t>
  </si>
  <si>
    <t>Opava, Slezská 76</t>
  </si>
  <si>
    <t>Ostrava, Chodov 875</t>
  </si>
  <si>
    <t>Havířov, Důlní 8</t>
  </si>
  <si>
    <t>Frýdek - Místek, Krátká 875</t>
  </si>
  <si>
    <t>Vsetín, Trnková 3</t>
  </si>
  <si>
    <t>Valašské Meziříčí, Říční 7</t>
  </si>
  <si>
    <t>Bruntál, Zálesí 93</t>
  </si>
  <si>
    <t>Vyškov, Brněnská 29</t>
  </si>
  <si>
    <t>Blanské, U Ety 6</t>
  </si>
  <si>
    <t>Náchod, Zahradní 654</t>
  </si>
  <si>
    <t>Hrusice, Mikešova 34</t>
  </si>
  <si>
    <t>Kutná Hora, Stříbrná 2</t>
  </si>
  <si>
    <t>Poděbrady, Kyselka 16</t>
  </si>
  <si>
    <t>Domažlice, Kozinova 195</t>
  </si>
  <si>
    <t>Litomyšl, Zámecká 71</t>
  </si>
  <si>
    <t>Valašké Klobouky, Františkánská 48</t>
  </si>
  <si>
    <t>Šumperk, Husova 73</t>
  </si>
  <si>
    <t>Vlašim, Robinsonova 1</t>
  </si>
  <si>
    <t>Třeboň, Rožmběrská 763</t>
  </si>
  <si>
    <t>Strakonice, Dudákova 131</t>
  </si>
  <si>
    <t>Kontakt na rodiče</t>
  </si>
  <si>
    <t>420677937977</t>
  </si>
  <si>
    <t>420616994324</t>
  </si>
  <si>
    <t>420631233309</t>
  </si>
  <si>
    <t>420676471480</t>
  </si>
  <si>
    <t>420651794604</t>
  </si>
  <si>
    <t>420741386134</t>
  </si>
  <si>
    <t>420741215970</t>
  </si>
  <si>
    <t>420704099457</t>
  </si>
  <si>
    <t>420617004747</t>
  </si>
  <si>
    <t>420775066493</t>
  </si>
  <si>
    <t>420702967288</t>
  </si>
  <si>
    <t>420656891535</t>
  </si>
  <si>
    <t>420756979763</t>
  </si>
  <si>
    <t>420630065708</t>
  </si>
  <si>
    <t>420643049604</t>
  </si>
  <si>
    <t>420607986402</t>
  </si>
  <si>
    <t>420768677390</t>
  </si>
  <si>
    <t>420692719422</t>
  </si>
  <si>
    <t>420775578522</t>
  </si>
  <si>
    <t>420757886308</t>
  </si>
  <si>
    <t>420739824623</t>
  </si>
  <si>
    <t>420677541260</t>
  </si>
  <si>
    <t>420623652923</t>
  </si>
  <si>
    <t>420689865684</t>
  </si>
  <si>
    <t>420753513497</t>
  </si>
  <si>
    <t>420654321179</t>
  </si>
  <si>
    <t>420621645673</t>
  </si>
  <si>
    <t>420725590916</t>
  </si>
  <si>
    <t>420708397530</t>
  </si>
  <si>
    <t>420629589175</t>
  </si>
  <si>
    <t>420743043418</t>
  </si>
  <si>
    <t>420742103192</t>
  </si>
  <si>
    <t>420731019114</t>
  </si>
  <si>
    <t>420665887073</t>
  </si>
  <si>
    <t>420771733127</t>
  </si>
  <si>
    <t>420721606987</t>
  </si>
  <si>
    <t>420622035254</t>
  </si>
  <si>
    <t>420653662370</t>
  </si>
  <si>
    <t>420711579084</t>
  </si>
  <si>
    <t>420755538588</t>
  </si>
  <si>
    <t>420612223234</t>
  </si>
  <si>
    <t>420707406039</t>
  </si>
  <si>
    <t>Datum narození</t>
  </si>
  <si>
    <t>Jméno otce</t>
  </si>
  <si>
    <t>Jméno a příjmení</t>
  </si>
  <si>
    <t>Telefonní číslo</t>
  </si>
  <si>
    <t>Město bydliště</t>
  </si>
  <si>
    <t>Vikingské jméno</t>
  </si>
  <si>
    <t>Miroslav   Kantůrek</t>
  </si>
  <si>
    <t>Textové funkce, CONCATENATE, ZLEVA, ZPRAVA, ČÁST, DÉLKA, HLEDAT, DOSADIT, PROČISTIT, VELKÁ, MALÁ</t>
  </si>
  <si>
    <t>12. 12. 2013</t>
  </si>
  <si>
    <r>
      <rPr>
        <sz val="16"/>
        <rFont val="Calibri"/>
        <family val="2"/>
        <charset val="238"/>
        <scheme val="minor"/>
      </rPr>
      <t xml:space="preserve">132 </t>
    </r>
    <r>
      <rPr>
        <sz val="16"/>
        <color theme="1"/>
        <rFont val="Calibri"/>
        <family val="2"/>
        <charset val="238"/>
        <scheme val="minor"/>
      </rPr>
      <t xml:space="preserve">KB </t>
    </r>
  </si>
  <si>
    <t>Excel - textové funkce - příklady</t>
  </si>
  <si>
    <t>Excel - Textové funkce - příklady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</si>
</sst>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38"/>
      <scheme val="minor"/>
    </font>
    <font>
      <sz val="24"/>
      <color rgb="FF000000"/>
      <name val="Calibri"/>
      <family val="2"/>
      <charset val="238"/>
    </font>
    <font>
      <sz val="18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sz val="12"/>
      <color theme="1"/>
      <name val="Calibri"/>
      <family val="2"/>
      <charset val="238"/>
    </font>
    <font>
      <sz val="16"/>
      <color theme="1"/>
      <name val="Calibri"/>
      <family val="2"/>
      <charset val="238"/>
      <scheme val="minor"/>
    </font>
    <font>
      <sz val="16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5" fillId="0" borderId="1" xfId="0" applyFont="1" applyBorder="1" applyAlignment="1">
      <alignment horizontal="justify" vertical="top" wrapText="1"/>
    </xf>
    <xf numFmtId="0" fontId="5" fillId="0" borderId="1" xfId="0" applyFont="1" applyBorder="1" applyAlignment="1">
      <alignment horizontal="left" vertical="top" wrapText="1" indent="1"/>
    </xf>
    <xf numFmtId="0" fontId="7" fillId="0" borderId="1" xfId="0" applyFont="1" applyBorder="1" applyAlignment="1">
      <alignment horizontal="left" vertical="top"/>
    </xf>
    <xf numFmtId="49" fontId="5" fillId="0" borderId="1" xfId="0" applyNumberFormat="1" applyFont="1" applyBorder="1" applyAlignment="1">
      <alignment horizontal="left" vertical="top" wrapText="1" indent="1"/>
    </xf>
    <xf numFmtId="14" fontId="0" fillId="0" borderId="0" xfId="0" applyNumberFormat="1"/>
    <xf numFmtId="0" fontId="8" fillId="0" borderId="0" xfId="0" applyFon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2" fontId="0" fillId="0" borderId="0" xfId="0" applyNumberFormat="1"/>
    <xf numFmtId="0" fontId="0" fillId="0" borderId="0" xfId="0" applyFill="1"/>
    <xf numFmtId="0" fontId="5" fillId="0" borderId="1" xfId="0" applyFont="1" applyFill="1" applyBorder="1" applyAlignment="1">
      <alignment horizontal="left" vertical="top" wrapText="1" inden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171449</xdr:colOff>
      <xdr:row>0</xdr:row>
      <xdr:rowOff>0</xdr:rowOff>
    </xdr:from>
    <xdr:ext cx="5763101" cy="1259378"/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1449" y="0"/>
          <a:ext cx="5763101" cy="1259378"/>
        </a:xfrm>
        <a:prstGeom prst="rect">
          <a:avLst/>
        </a:prstGeom>
      </xdr:spPr>
    </xdr:pic>
    <xdr:clientData/>
  </xdr:oneCellAnchor>
  <xdr:oneCellAnchor>
    <xdr:from>
      <xdr:col>4</xdr:col>
      <xdr:colOff>190500</xdr:colOff>
      <xdr:row>2</xdr:row>
      <xdr:rowOff>369093</xdr:rowOff>
    </xdr:from>
    <xdr:ext cx="1019175" cy="1116000"/>
    <xdr:pic>
      <xdr:nvPicPr>
        <xdr:cNvPr id="3" name="Picture 2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3940968"/>
          <a:ext cx="1019175" cy="1116000"/>
        </a:xfrm>
        <a:prstGeom prst="rect">
          <a:avLst/>
        </a:prstGeom>
        <a:noFill/>
        <a:ln>
          <a:noFill/>
        </a:ln>
        <a:effectLst/>
        <a:extLst/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114299</xdr:rowOff>
    </xdr:from>
    <xdr:to>
      <xdr:col>7</xdr:col>
      <xdr:colOff>276225</xdr:colOff>
      <xdr:row>12</xdr:row>
      <xdr:rowOff>0</xdr:rowOff>
    </xdr:to>
    <xdr:sp macro="" textlink="">
      <xdr:nvSpPr>
        <xdr:cNvPr id="3" name="TextovéPole 2"/>
        <xdr:cNvSpPr txBox="1"/>
      </xdr:nvSpPr>
      <xdr:spPr>
        <a:xfrm>
          <a:off x="628650" y="114299"/>
          <a:ext cx="8029575" cy="2171701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8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Zadání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 tabulce níže je seznam  budoucích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účastníků na vikingském táboře společně s adresou bydliště a kontakty na  rodiče.  </a:t>
          </a:r>
          <a:b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cs-CZ" sz="1100" b="0" i="0" u="none" strike="noStrike">
            <a:solidFill>
              <a:schemeClr val="dk1"/>
            </a:solidFill>
            <a:effectLst/>
            <a:latin typeface="+mn-lt"/>
            <a:ea typeface="+mn-ea"/>
            <a:cs typeface="Arial" pitchFamily="34" charset="0"/>
          </a:endParaRPr>
        </a:p>
        <a:p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1)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 Seřaďte abecedně podle  příjmení  účastníky vikingského tábora zvlášť  chlapce a zvlášť děvčata.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2) Spojte jméno a příjmení jednotlivých účástníků tábora do jednoho textového řetězce a zobrazte je velkými písmeny. (žlutá pole)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3) Odstraňte ve jméně otce přebytečné mezery, zobrazte tato jména vyčištěná od mezer do sloupce jméno otce. (oranžová pole) 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4) Zobrazte telefonní číslo na rodiče bez předvolby 420 do sloupce telefonní číslo. (zelená pole)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5) Zobrazte do sloupce město bydliště, názvy měst, ve kterých jednotliví účastnící vikingského tábora bydlí. (modrá pole)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6) Přiřaďte všem účastníkům tábora jejich vikingské jméno. (šedá pole) Vikingové své jméno odvozují tak, že zapíší své "křestní" jméno a přidají k němu "křestního" jméno svého otce s koncovkou sson (pro chlapce) a s koncovkou dóttir (pro dívku). </a:t>
          </a:r>
          <a:r>
            <a:rPr lang="cs-CZ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Např. Leif má otce Erika, tedy jeho vikingské jméno bude Leif Eriksson.</a:t>
          </a:r>
          <a:endParaRPr lang="cs-CZ">
            <a:effectLst/>
          </a:endParaRPr>
        </a:p>
        <a:p>
          <a:endParaRPr lang="cs-CZ" sz="1100">
            <a:latin typeface="+mn-lt"/>
            <a:cs typeface="Arial" pitchFamily="34" charset="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0</xdr:row>
      <xdr:rowOff>133351</xdr:rowOff>
    </xdr:from>
    <xdr:to>
      <xdr:col>7</xdr:col>
      <xdr:colOff>447675</xdr:colOff>
      <xdr:row>11</xdr:row>
      <xdr:rowOff>180975</xdr:rowOff>
    </xdr:to>
    <xdr:sp macro="" textlink="">
      <xdr:nvSpPr>
        <xdr:cNvPr id="4" name="TextovéPole 3"/>
        <xdr:cNvSpPr txBox="1"/>
      </xdr:nvSpPr>
      <xdr:spPr>
        <a:xfrm>
          <a:off x="628650" y="133351"/>
          <a:ext cx="8029575" cy="2143124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cs-CZ" sz="1800" b="1" i="0" u="none" strike="noStrike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Zadání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V tabulce níže je seznam  budoucích</a:t>
          </a:r>
          <a: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účastníků na vikingském táboře společně s adresou bydliště a kontakty na  rodiče.  </a:t>
          </a:r>
          <a:br>
            <a:rPr lang="cs-CZ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</a:br>
          <a:endParaRPr lang="cs-CZ" sz="1100" b="0" i="0" u="none" strike="noStrike">
            <a:solidFill>
              <a:schemeClr val="dk1"/>
            </a:solidFill>
            <a:effectLst/>
            <a:latin typeface="+mn-lt"/>
            <a:ea typeface="+mn-ea"/>
            <a:cs typeface="Arial" pitchFamily="34" charset="0"/>
          </a:endParaRPr>
        </a:p>
        <a:p>
          <a:r>
            <a:rPr lang="cs-CZ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1)</a:t>
          </a: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 Seřaďte abecedně podle  příjmení  účastníky vikingského tábora zvlášť  chlapce a zvlášť děvčata.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2) Spojte jméno a příjmení jednotlivých účástníků tábora do jednoho textového řetězce a zobrazte je velkými písmeny. (žlutá pole)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3) Odstraňte ve jméně otce přebytečné mezery, zobrazte tato jména vyčištěná od mezer do sloupce jméno otce. (oranžová pole) 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4) Zobrazte telefonní číslo na rodiče bez předvolby 420 do sloupce telefonní číslo. (zelená pole)</a:t>
          </a:r>
        </a:p>
        <a:p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5) Zobrazte do sloupce město bydliště, názvy měst, ve kterých jednotliví účastnící vikingského tábora bydlí. (modrá pole)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cs-CZ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Arial" pitchFamily="34" charset="0"/>
            </a:rPr>
            <a:t>6) Přiřaďte všem účastníkům tábora jejich vikingské jméno. (šedá pole) Vikingové své jméno odvozují tak, že zapíší své "křestní" jméno a přidají k němu "křestního" jméno svého otce s koncovkou sson (pro chlapce) a s koncovkou dóttir (pro dívku). </a:t>
          </a:r>
          <a:r>
            <a:rPr lang="cs-CZ" sz="11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Např. Leif má otce Erika, tedy jeho vikingské jméno bude Leif Eriksson.</a:t>
          </a:r>
          <a:endParaRPr lang="cs-CZ">
            <a:effectLst/>
          </a:endParaRPr>
        </a:p>
        <a:p>
          <a:endParaRPr lang="cs-CZ" sz="1100">
            <a:latin typeface="+mn-lt"/>
            <a:cs typeface="Arial" pitchFamily="34" charset="0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tabSelected="1" zoomScale="70" zoomScaleNormal="70" workbookViewId="0">
      <selection activeCell="A2" sqref="A2:J2"/>
    </sheetView>
  </sheetViews>
  <sheetFormatPr defaultRowHeight="15" x14ac:dyDescent="0.25"/>
  <cols>
    <col min="9" max="9" width="18.28515625" customWidth="1"/>
    <col min="10" max="10" width="9.140625" hidden="1" customWidth="1"/>
  </cols>
  <sheetData>
    <row r="1" spans="1:10" ht="115.5" customHeight="1" x14ac:dyDescent="0.25">
      <c r="A1" s="16"/>
      <c r="B1" s="16"/>
      <c r="C1" s="16"/>
      <c r="D1" s="16"/>
      <c r="E1" s="16"/>
      <c r="F1" s="16"/>
      <c r="G1" s="16"/>
      <c r="H1" s="16"/>
      <c r="I1" s="16"/>
      <c r="J1" s="16"/>
    </row>
    <row r="2" spans="1:10" ht="165.75" customHeight="1" x14ac:dyDescent="0.25">
      <c r="A2" s="16"/>
      <c r="B2" s="16"/>
      <c r="C2" s="16"/>
      <c r="D2" s="16"/>
      <c r="E2" s="16"/>
      <c r="F2" s="16"/>
      <c r="G2" s="16"/>
      <c r="H2" s="16"/>
      <c r="I2" s="16"/>
      <c r="J2" s="16"/>
    </row>
    <row r="3" spans="1:10" ht="124.5" customHeight="1" x14ac:dyDescent="0.25">
      <c r="A3" s="16"/>
      <c r="B3" s="16"/>
      <c r="C3" s="16"/>
      <c r="D3" s="16"/>
      <c r="E3" s="16"/>
      <c r="F3" s="16"/>
      <c r="G3" s="16"/>
      <c r="H3" s="16"/>
      <c r="I3" s="16"/>
      <c r="J3" s="16"/>
    </row>
    <row r="4" spans="1:10" ht="13.5" customHeight="1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</row>
    <row r="5" spans="1:10" ht="31.5" customHeight="1" x14ac:dyDescent="0.25">
      <c r="A5" s="17" t="s">
        <v>8</v>
      </c>
      <c r="B5" s="17"/>
      <c r="C5" s="17"/>
      <c r="D5" s="17"/>
      <c r="E5" s="17"/>
      <c r="F5" s="17"/>
      <c r="G5" s="17"/>
      <c r="H5" s="17"/>
      <c r="I5" s="17"/>
      <c r="J5" s="17"/>
    </row>
    <row r="6" spans="1:10" ht="31.5" customHeight="1" x14ac:dyDescent="0.25">
      <c r="A6" s="17" t="s">
        <v>9</v>
      </c>
      <c r="B6" s="17"/>
      <c r="C6" s="17"/>
      <c r="D6" s="17"/>
      <c r="E6" s="17"/>
      <c r="F6" s="17"/>
      <c r="G6" s="17"/>
      <c r="H6" s="17"/>
      <c r="I6" s="17"/>
      <c r="J6" s="17"/>
    </row>
    <row r="7" spans="1:10" ht="35.25" customHeight="1" x14ac:dyDescent="0.25">
      <c r="A7" s="15"/>
      <c r="B7" s="15"/>
      <c r="C7" s="15"/>
      <c r="D7" s="15"/>
      <c r="E7" s="15"/>
      <c r="F7" s="15"/>
      <c r="G7" s="15"/>
      <c r="H7" s="15"/>
      <c r="I7" s="15"/>
      <c r="J7" s="15"/>
    </row>
    <row r="8" spans="1:10" ht="23.25" customHeight="1" x14ac:dyDescent="0.25">
      <c r="A8" s="15" t="s">
        <v>10</v>
      </c>
      <c r="B8" s="15"/>
      <c r="C8" s="15"/>
      <c r="D8" s="15"/>
      <c r="E8" s="15"/>
      <c r="F8" s="15"/>
      <c r="G8" s="15"/>
      <c r="H8" s="15"/>
      <c r="I8" s="15"/>
      <c r="J8" s="15"/>
    </row>
    <row r="9" spans="1:10" ht="15.75" customHeight="1" x14ac:dyDescent="0.25">
      <c r="A9" s="18"/>
      <c r="B9" s="18"/>
      <c r="C9" s="18"/>
      <c r="D9" s="18"/>
      <c r="E9" s="18"/>
      <c r="F9" s="18"/>
      <c r="G9" s="18"/>
      <c r="H9" s="18"/>
      <c r="I9" s="18"/>
      <c r="J9" s="18"/>
    </row>
    <row r="10" spans="1:10" ht="23.25" customHeight="1" x14ac:dyDescent="0.25">
      <c r="A10" s="15" t="s">
        <v>31</v>
      </c>
      <c r="B10" s="15"/>
      <c r="C10" s="15"/>
      <c r="D10" s="15"/>
      <c r="E10" s="15"/>
      <c r="F10" s="15"/>
      <c r="G10" s="15"/>
      <c r="H10" s="15"/>
      <c r="I10" s="15"/>
      <c r="J10" s="15"/>
    </row>
    <row r="11" spans="1:10" ht="15.75" customHeight="1" x14ac:dyDescent="0.25">
      <c r="A11" s="19"/>
      <c r="B11" s="19"/>
      <c r="C11" s="19"/>
      <c r="D11" s="19"/>
      <c r="E11" s="19"/>
      <c r="F11" s="19"/>
      <c r="G11" s="19"/>
      <c r="H11" s="19"/>
      <c r="I11" s="19"/>
      <c r="J11" s="19"/>
    </row>
    <row r="12" spans="1:10" ht="23.25" customHeight="1" x14ac:dyDescent="0.25">
      <c r="A12" s="15" t="s">
        <v>241</v>
      </c>
      <c r="B12" s="15"/>
      <c r="C12" s="15"/>
      <c r="D12" s="15"/>
      <c r="E12" s="15"/>
      <c r="F12" s="15"/>
      <c r="G12" s="15"/>
      <c r="H12" s="15"/>
      <c r="I12" s="15"/>
      <c r="J12" s="15"/>
    </row>
  </sheetData>
  <mergeCells count="12">
    <mergeCell ref="A12:J12"/>
    <mergeCell ref="A1:J1"/>
    <mergeCell ref="A2:J2"/>
    <mergeCell ref="A3:J3"/>
    <mergeCell ref="A4:J4"/>
    <mergeCell ref="A5:J5"/>
    <mergeCell ref="A6:J6"/>
    <mergeCell ref="A7:J7"/>
    <mergeCell ref="A8:J8"/>
    <mergeCell ref="A9:J9"/>
    <mergeCell ref="A10:J10"/>
    <mergeCell ref="A11:J11"/>
  </mergeCells>
  <pageMargins left="0.51181102362204722" right="0.31496062992125984" top="0.78740157480314965" bottom="0.78740157480314965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3"/>
  <sheetViews>
    <sheetView zoomScale="70" zoomScaleNormal="70" workbookViewId="0">
      <selection activeCell="B6" sqref="B6"/>
    </sheetView>
  </sheetViews>
  <sheetFormatPr defaultRowHeight="15" x14ac:dyDescent="0.25"/>
  <cols>
    <col min="1" max="1" width="38" customWidth="1"/>
    <col min="2" max="2" width="55" customWidth="1"/>
  </cols>
  <sheetData>
    <row r="1" spans="1:2" ht="42.75" customHeight="1" x14ac:dyDescent="0.25">
      <c r="A1" s="1" t="s">
        <v>11</v>
      </c>
      <c r="B1" s="2" t="s">
        <v>12</v>
      </c>
    </row>
    <row r="2" spans="1:2" ht="42.75" customHeight="1" x14ac:dyDescent="0.25">
      <c r="A2" s="1" t="s">
        <v>13</v>
      </c>
      <c r="B2" s="2" t="s">
        <v>14</v>
      </c>
    </row>
    <row r="3" spans="1:2" ht="42.75" customHeight="1" x14ac:dyDescent="0.25">
      <c r="A3" s="1" t="s">
        <v>15</v>
      </c>
      <c r="B3" s="2" t="s">
        <v>32</v>
      </c>
    </row>
    <row r="4" spans="1:2" ht="42.75" customHeight="1" x14ac:dyDescent="0.25">
      <c r="A4" s="1" t="s">
        <v>16</v>
      </c>
      <c r="B4" s="2" t="s">
        <v>17</v>
      </c>
    </row>
    <row r="5" spans="1:2" ht="42.75" customHeight="1" x14ac:dyDescent="0.25">
      <c r="A5" s="1" t="s">
        <v>18</v>
      </c>
      <c r="B5" s="2" t="s">
        <v>242</v>
      </c>
    </row>
    <row r="6" spans="1:2" ht="42.75" customHeight="1" x14ac:dyDescent="0.25">
      <c r="A6" s="1" t="s">
        <v>19</v>
      </c>
      <c r="B6" s="2" t="s">
        <v>20</v>
      </c>
    </row>
    <row r="7" spans="1:2" ht="42.75" customHeight="1" x14ac:dyDescent="0.25">
      <c r="A7" s="1" t="s">
        <v>21</v>
      </c>
      <c r="B7" s="2" t="s">
        <v>22</v>
      </c>
    </row>
    <row r="8" spans="1:2" ht="42.75" customHeight="1" x14ac:dyDescent="0.25">
      <c r="A8" s="1" t="s">
        <v>23</v>
      </c>
      <c r="B8" s="14" t="s">
        <v>240</v>
      </c>
    </row>
    <row r="9" spans="1:2" ht="42.75" customHeight="1" x14ac:dyDescent="0.25">
      <c r="A9" s="1" t="s">
        <v>24</v>
      </c>
      <c r="B9" s="2" t="s">
        <v>25</v>
      </c>
    </row>
    <row r="10" spans="1:2" ht="42.75" customHeight="1" x14ac:dyDescent="0.25">
      <c r="A10" s="3" t="s">
        <v>26</v>
      </c>
      <c r="B10" s="2" t="s">
        <v>27</v>
      </c>
    </row>
    <row r="11" spans="1:2" ht="42.75" customHeight="1" x14ac:dyDescent="0.25">
      <c r="A11" s="1" t="s">
        <v>28</v>
      </c>
      <c r="B11" s="4" t="s">
        <v>239</v>
      </c>
    </row>
    <row r="12" spans="1:2" ht="65.25" customHeight="1" x14ac:dyDescent="0.25">
      <c r="A12" s="1" t="s">
        <v>29</v>
      </c>
      <c r="B12" s="4" t="s">
        <v>238</v>
      </c>
    </row>
    <row r="13" spans="1:2" ht="180.75" customHeight="1" x14ac:dyDescent="0.25">
      <c r="A13" s="1" t="s">
        <v>30</v>
      </c>
      <c r="B13" s="2" t="s">
        <v>33</v>
      </c>
    </row>
  </sheetData>
  <printOptions horizontalCentered="1"/>
  <pageMargins left="0.51181102362204722" right="0.31496062992125984" top="0.78740157480314965" bottom="0.78740157480314965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4:L58"/>
  <sheetViews>
    <sheetView workbookViewId="0"/>
  </sheetViews>
  <sheetFormatPr defaultRowHeight="15" x14ac:dyDescent="0.25"/>
  <cols>
    <col min="2" max="2" width="10.7109375" bestFit="1" customWidth="1"/>
    <col min="3" max="3" width="12.28515625" bestFit="1" customWidth="1"/>
    <col min="4" max="4" width="16.5703125" bestFit="1" customWidth="1"/>
    <col min="5" max="5" width="32.7109375" bestFit="1" customWidth="1"/>
    <col min="6" max="6" width="22.85546875" bestFit="1" customWidth="1"/>
    <col min="7" max="7" width="21.42578125" bestFit="1" customWidth="1"/>
    <col min="8" max="8" width="18.42578125" customWidth="1"/>
    <col min="9" max="9" width="12.140625" bestFit="1" customWidth="1"/>
    <col min="10" max="10" width="15.140625" bestFit="1" customWidth="1"/>
    <col min="11" max="11" width="15.5703125" bestFit="1" customWidth="1"/>
    <col min="12" max="12" width="17" bestFit="1" customWidth="1"/>
  </cols>
  <sheetData>
    <row r="14" spans="2:12" ht="15.75" x14ac:dyDescent="0.25">
      <c r="B14" s="6" t="s">
        <v>0</v>
      </c>
      <c r="C14" s="6" t="s">
        <v>34</v>
      </c>
      <c r="D14" s="6" t="s">
        <v>231</v>
      </c>
      <c r="E14" s="6" t="s">
        <v>35</v>
      </c>
      <c r="F14" s="6" t="s">
        <v>232</v>
      </c>
      <c r="G14" s="6" t="s">
        <v>188</v>
      </c>
      <c r="H14" s="6" t="s">
        <v>233</v>
      </c>
      <c r="I14" s="6" t="s">
        <v>232</v>
      </c>
      <c r="J14" s="6" t="s">
        <v>234</v>
      </c>
      <c r="K14" s="6" t="s">
        <v>235</v>
      </c>
      <c r="L14" s="6" t="s">
        <v>236</v>
      </c>
    </row>
    <row r="15" spans="2:12" x14ac:dyDescent="0.25">
      <c r="B15" t="s">
        <v>36</v>
      </c>
      <c r="C15" t="s">
        <v>37</v>
      </c>
      <c r="D15" s="5">
        <v>36358</v>
      </c>
      <c r="E15" t="s">
        <v>146</v>
      </c>
      <c r="F15" t="s">
        <v>105</v>
      </c>
      <c r="G15" t="s">
        <v>189</v>
      </c>
      <c r="H15" s="8"/>
      <c r="I15" s="7"/>
      <c r="J15" s="9"/>
      <c r="K15" s="10"/>
      <c r="L15" s="11"/>
    </row>
    <row r="16" spans="2:12" x14ac:dyDescent="0.25">
      <c r="B16" t="s">
        <v>40</v>
      </c>
      <c r="C16" t="s">
        <v>41</v>
      </c>
      <c r="D16" s="5">
        <v>37660</v>
      </c>
      <c r="E16" t="s">
        <v>147</v>
      </c>
      <c r="F16" t="s">
        <v>107</v>
      </c>
      <c r="G16" t="s">
        <v>190</v>
      </c>
      <c r="H16" s="8"/>
      <c r="I16" s="7"/>
      <c r="J16" s="9"/>
      <c r="K16" s="10"/>
      <c r="L16" s="11"/>
    </row>
    <row r="17" spans="2:12" x14ac:dyDescent="0.25">
      <c r="B17" t="s">
        <v>42</v>
      </c>
      <c r="C17" t="s">
        <v>43</v>
      </c>
      <c r="D17" s="5">
        <v>38218</v>
      </c>
      <c r="E17" t="s">
        <v>148</v>
      </c>
      <c r="F17" t="s">
        <v>108</v>
      </c>
      <c r="G17" t="s">
        <v>191</v>
      </c>
      <c r="H17" s="8"/>
      <c r="I17" s="7"/>
      <c r="J17" s="9"/>
      <c r="K17" s="10"/>
      <c r="L17" s="11"/>
    </row>
    <row r="18" spans="2:12" x14ac:dyDescent="0.25">
      <c r="B18" t="s">
        <v>50</v>
      </c>
      <c r="C18" t="s">
        <v>51</v>
      </c>
      <c r="D18" s="5">
        <v>36567</v>
      </c>
      <c r="E18" t="s">
        <v>149</v>
      </c>
      <c r="F18" t="s">
        <v>112</v>
      </c>
      <c r="G18" t="s">
        <v>192</v>
      </c>
      <c r="H18" s="8"/>
      <c r="I18" s="7"/>
      <c r="J18" s="9"/>
      <c r="K18" s="10"/>
      <c r="L18" s="11"/>
    </row>
    <row r="19" spans="2:12" x14ac:dyDescent="0.25">
      <c r="B19" t="s">
        <v>52</v>
      </c>
      <c r="C19" t="s">
        <v>53</v>
      </c>
      <c r="D19" s="5">
        <v>37480</v>
      </c>
      <c r="E19" t="s">
        <v>150</v>
      </c>
      <c r="F19" t="s">
        <v>113</v>
      </c>
      <c r="G19" t="s">
        <v>193</v>
      </c>
      <c r="H19" s="8"/>
      <c r="I19" s="7"/>
      <c r="J19" s="9"/>
      <c r="K19" s="10"/>
      <c r="L19" s="11"/>
    </row>
    <row r="20" spans="2:12" x14ac:dyDescent="0.25">
      <c r="B20" t="s">
        <v>54</v>
      </c>
      <c r="C20" t="s">
        <v>55</v>
      </c>
      <c r="D20" s="5">
        <v>36546</v>
      </c>
      <c r="E20" t="s">
        <v>151</v>
      </c>
      <c r="F20" t="s">
        <v>114</v>
      </c>
      <c r="G20" t="s">
        <v>194</v>
      </c>
      <c r="H20" s="8"/>
      <c r="I20" s="7"/>
      <c r="J20" s="9"/>
      <c r="K20" s="10"/>
      <c r="L20" s="11"/>
    </row>
    <row r="21" spans="2:12" x14ac:dyDescent="0.25">
      <c r="B21" t="s">
        <v>56</v>
      </c>
      <c r="C21" t="s">
        <v>57</v>
      </c>
      <c r="D21" s="5">
        <v>36701</v>
      </c>
      <c r="E21" t="s">
        <v>152</v>
      </c>
      <c r="F21" t="s">
        <v>115</v>
      </c>
      <c r="G21" t="s">
        <v>195</v>
      </c>
      <c r="H21" s="8"/>
      <c r="I21" s="7"/>
      <c r="J21" s="9"/>
      <c r="K21" s="10"/>
      <c r="L21" s="11"/>
    </row>
    <row r="22" spans="2:12" x14ac:dyDescent="0.25">
      <c r="B22" t="s">
        <v>1</v>
      </c>
      <c r="C22" t="s">
        <v>58</v>
      </c>
      <c r="D22" s="5">
        <v>38289</v>
      </c>
      <c r="E22" t="s">
        <v>153</v>
      </c>
      <c r="F22" t="s">
        <v>116</v>
      </c>
      <c r="G22" t="s">
        <v>196</v>
      </c>
      <c r="H22" s="8"/>
      <c r="I22" s="7"/>
      <c r="J22" s="9"/>
      <c r="K22" s="10"/>
      <c r="L22" s="11"/>
    </row>
    <row r="23" spans="2:12" x14ac:dyDescent="0.25">
      <c r="B23" t="s">
        <v>65</v>
      </c>
      <c r="C23" t="s">
        <v>66</v>
      </c>
      <c r="D23" s="5">
        <v>36208</v>
      </c>
      <c r="E23" t="s">
        <v>154</v>
      </c>
      <c r="F23" t="s">
        <v>118</v>
      </c>
      <c r="G23" t="s">
        <v>197</v>
      </c>
      <c r="H23" s="8"/>
      <c r="I23" s="7"/>
      <c r="J23" s="9"/>
      <c r="K23" s="10"/>
      <c r="L23" s="11"/>
    </row>
    <row r="24" spans="2:12" x14ac:dyDescent="0.25">
      <c r="B24" t="s">
        <v>63</v>
      </c>
      <c r="C24" t="s">
        <v>64</v>
      </c>
      <c r="D24" s="5">
        <v>36256</v>
      </c>
      <c r="E24" t="s">
        <v>155</v>
      </c>
      <c r="F24" t="s">
        <v>119</v>
      </c>
      <c r="G24" t="s">
        <v>198</v>
      </c>
      <c r="H24" s="8"/>
      <c r="I24" s="7"/>
      <c r="J24" s="9"/>
      <c r="K24" s="10"/>
      <c r="L24" s="11"/>
    </row>
    <row r="25" spans="2:12" x14ac:dyDescent="0.25">
      <c r="B25" t="s">
        <v>83</v>
      </c>
      <c r="C25" t="s">
        <v>67</v>
      </c>
      <c r="D25" s="5">
        <v>37089</v>
      </c>
      <c r="E25" t="s">
        <v>156</v>
      </c>
      <c r="F25" t="s">
        <v>121</v>
      </c>
      <c r="G25" t="s">
        <v>199</v>
      </c>
      <c r="H25" s="8"/>
      <c r="I25" s="7"/>
      <c r="J25" s="9"/>
      <c r="K25" s="10"/>
      <c r="L25" s="11"/>
    </row>
    <row r="26" spans="2:12" x14ac:dyDescent="0.25">
      <c r="B26" t="s">
        <v>40</v>
      </c>
      <c r="C26" t="s">
        <v>72</v>
      </c>
      <c r="D26" s="5">
        <v>37439</v>
      </c>
      <c r="E26" t="s">
        <v>157</v>
      </c>
      <c r="F26" t="s">
        <v>122</v>
      </c>
      <c r="G26" t="s">
        <v>200</v>
      </c>
      <c r="H26" s="8"/>
      <c r="I26" s="7"/>
      <c r="J26" s="9"/>
      <c r="K26" s="10"/>
      <c r="L26" s="11"/>
    </row>
    <row r="27" spans="2:12" x14ac:dyDescent="0.25">
      <c r="B27" t="s">
        <v>73</v>
      </c>
      <c r="C27" t="s">
        <v>74</v>
      </c>
      <c r="D27" s="5">
        <v>36822</v>
      </c>
      <c r="E27" t="s">
        <v>158</v>
      </c>
      <c r="F27" t="s">
        <v>124</v>
      </c>
      <c r="G27" t="s">
        <v>201</v>
      </c>
      <c r="H27" s="8"/>
      <c r="I27" s="7"/>
      <c r="J27" s="9"/>
      <c r="K27" s="10"/>
      <c r="L27" s="11"/>
    </row>
    <row r="28" spans="2:12" x14ac:dyDescent="0.25">
      <c r="B28" t="s">
        <v>75</v>
      </c>
      <c r="C28" t="s">
        <v>76</v>
      </c>
      <c r="D28" s="5">
        <v>38042</v>
      </c>
      <c r="E28" t="s">
        <v>159</v>
      </c>
      <c r="F28" t="s">
        <v>125</v>
      </c>
      <c r="G28" t="s">
        <v>202</v>
      </c>
      <c r="H28" s="8"/>
      <c r="I28" s="7"/>
      <c r="J28" s="9"/>
      <c r="K28" s="10"/>
      <c r="L28" s="11"/>
    </row>
    <row r="29" spans="2:12" x14ac:dyDescent="0.25">
      <c r="B29" t="s">
        <v>77</v>
      </c>
      <c r="C29" t="s">
        <v>78</v>
      </c>
      <c r="D29" s="5">
        <v>37940</v>
      </c>
      <c r="E29" t="s">
        <v>160</v>
      </c>
      <c r="F29" t="s">
        <v>127</v>
      </c>
      <c r="G29" t="s">
        <v>203</v>
      </c>
      <c r="H29" s="8"/>
      <c r="I29" s="7"/>
      <c r="J29" s="9"/>
      <c r="K29" s="10"/>
      <c r="L29" s="11"/>
    </row>
    <row r="30" spans="2:12" x14ac:dyDescent="0.25">
      <c r="B30" t="s">
        <v>80</v>
      </c>
      <c r="C30" t="s">
        <v>81</v>
      </c>
      <c r="D30" s="5">
        <v>38169</v>
      </c>
      <c r="E30" t="s">
        <v>161</v>
      </c>
      <c r="F30" t="s">
        <v>129</v>
      </c>
      <c r="G30" t="s">
        <v>204</v>
      </c>
      <c r="H30" s="8"/>
      <c r="I30" s="7"/>
      <c r="J30" s="9"/>
      <c r="K30" s="10"/>
      <c r="L30" s="11"/>
    </row>
    <row r="31" spans="2:12" x14ac:dyDescent="0.25">
      <c r="B31" t="s">
        <v>2</v>
      </c>
      <c r="C31" t="s">
        <v>82</v>
      </c>
      <c r="D31" s="5">
        <v>36460</v>
      </c>
      <c r="E31" t="s">
        <v>162</v>
      </c>
      <c r="F31" t="s">
        <v>130</v>
      </c>
      <c r="G31" t="s">
        <v>205</v>
      </c>
      <c r="H31" s="8"/>
      <c r="I31" s="7"/>
      <c r="J31" s="9"/>
      <c r="K31" s="10"/>
      <c r="L31" s="11"/>
    </row>
    <row r="32" spans="2:12" x14ac:dyDescent="0.25">
      <c r="B32" t="s">
        <v>85</v>
      </c>
      <c r="C32" t="s">
        <v>86</v>
      </c>
      <c r="D32" s="5">
        <v>38269</v>
      </c>
      <c r="E32" t="s">
        <v>163</v>
      </c>
      <c r="F32" t="s">
        <v>132</v>
      </c>
      <c r="G32" t="s">
        <v>206</v>
      </c>
      <c r="H32" s="8"/>
      <c r="I32" s="7"/>
      <c r="J32" s="9"/>
      <c r="K32" s="10"/>
      <c r="L32" s="11"/>
    </row>
    <row r="33" spans="2:12" x14ac:dyDescent="0.25">
      <c r="B33" t="s">
        <v>65</v>
      </c>
      <c r="C33" t="s">
        <v>87</v>
      </c>
      <c r="D33" s="5">
        <v>36689</v>
      </c>
      <c r="E33" t="s">
        <v>164</v>
      </c>
      <c r="F33" t="s">
        <v>133</v>
      </c>
      <c r="G33" t="s">
        <v>207</v>
      </c>
      <c r="H33" s="8"/>
      <c r="I33" s="7"/>
      <c r="J33" s="9"/>
      <c r="K33" s="10"/>
      <c r="L33" s="11"/>
    </row>
    <row r="34" spans="2:12" x14ac:dyDescent="0.25">
      <c r="B34" t="s">
        <v>77</v>
      </c>
      <c r="C34" t="s">
        <v>88</v>
      </c>
      <c r="D34" s="5">
        <v>37647</v>
      </c>
      <c r="E34" t="s">
        <v>165</v>
      </c>
      <c r="F34" t="s">
        <v>134</v>
      </c>
      <c r="G34" t="s">
        <v>208</v>
      </c>
      <c r="H34" s="8"/>
      <c r="I34" s="7"/>
      <c r="J34" s="9"/>
      <c r="K34" s="10"/>
      <c r="L34" s="11"/>
    </row>
    <row r="35" spans="2:12" x14ac:dyDescent="0.25">
      <c r="B35" t="s">
        <v>7</v>
      </c>
      <c r="C35" t="s">
        <v>89</v>
      </c>
      <c r="D35" s="5">
        <v>36610</v>
      </c>
      <c r="E35" t="s">
        <v>166</v>
      </c>
      <c r="F35" t="s">
        <v>135</v>
      </c>
      <c r="G35" t="s">
        <v>209</v>
      </c>
      <c r="H35" s="8"/>
      <c r="I35" s="7"/>
      <c r="J35" s="9"/>
      <c r="K35" s="10"/>
      <c r="L35" s="11"/>
    </row>
    <row r="36" spans="2:12" x14ac:dyDescent="0.25">
      <c r="B36" t="s">
        <v>90</v>
      </c>
      <c r="C36" t="s">
        <v>91</v>
      </c>
      <c r="D36" s="5">
        <v>37024</v>
      </c>
      <c r="E36" t="s">
        <v>167</v>
      </c>
      <c r="F36" t="s">
        <v>136</v>
      </c>
      <c r="G36" t="s">
        <v>210</v>
      </c>
      <c r="H36" s="8"/>
      <c r="I36" s="7"/>
      <c r="J36" s="9"/>
      <c r="K36" s="10"/>
      <c r="L36" s="11"/>
    </row>
    <row r="37" spans="2:12" x14ac:dyDescent="0.25">
      <c r="B37" t="s">
        <v>92</v>
      </c>
      <c r="C37" t="s">
        <v>93</v>
      </c>
      <c r="D37" s="5">
        <v>37833</v>
      </c>
      <c r="E37" t="s">
        <v>168</v>
      </c>
      <c r="F37" t="s">
        <v>137</v>
      </c>
      <c r="G37" t="s">
        <v>211</v>
      </c>
      <c r="H37" s="8"/>
      <c r="I37" s="7"/>
      <c r="J37" s="9"/>
      <c r="K37" s="10"/>
      <c r="L37" s="11"/>
    </row>
    <row r="38" spans="2:12" x14ac:dyDescent="0.25">
      <c r="B38" t="s">
        <v>5</v>
      </c>
      <c r="C38" t="s">
        <v>94</v>
      </c>
      <c r="D38" s="5">
        <v>37486</v>
      </c>
      <c r="E38" t="s">
        <v>169</v>
      </c>
      <c r="F38" t="s">
        <v>138</v>
      </c>
      <c r="G38" t="s">
        <v>212</v>
      </c>
      <c r="H38" s="8"/>
      <c r="I38" s="7"/>
      <c r="J38" s="9"/>
      <c r="K38" s="10"/>
      <c r="L38" s="11"/>
    </row>
    <row r="39" spans="2:12" x14ac:dyDescent="0.25">
      <c r="B39" t="s">
        <v>2</v>
      </c>
      <c r="C39" t="s">
        <v>95</v>
      </c>
      <c r="D39" s="5">
        <v>37302</v>
      </c>
      <c r="E39" t="s">
        <v>170</v>
      </c>
      <c r="F39" t="s">
        <v>139</v>
      </c>
      <c r="G39" t="s">
        <v>213</v>
      </c>
      <c r="H39" s="8"/>
      <c r="I39" s="7"/>
      <c r="J39" s="9"/>
      <c r="K39" s="10"/>
      <c r="L39" s="11"/>
    </row>
    <row r="40" spans="2:12" x14ac:dyDescent="0.25">
      <c r="B40" t="s">
        <v>97</v>
      </c>
      <c r="C40" t="s">
        <v>98</v>
      </c>
      <c r="D40" s="5">
        <v>37392</v>
      </c>
      <c r="E40" t="s">
        <v>171</v>
      </c>
      <c r="F40" t="s">
        <v>140</v>
      </c>
      <c r="G40" t="s">
        <v>214</v>
      </c>
      <c r="H40" s="8"/>
      <c r="I40" s="7"/>
      <c r="J40" s="9"/>
      <c r="K40" s="10"/>
      <c r="L40" s="11"/>
    </row>
    <row r="41" spans="2:12" x14ac:dyDescent="0.25">
      <c r="B41" t="s">
        <v>54</v>
      </c>
      <c r="C41" t="s">
        <v>99</v>
      </c>
      <c r="D41" s="5">
        <v>37284</v>
      </c>
      <c r="E41" t="s">
        <v>172</v>
      </c>
      <c r="F41" t="s">
        <v>141</v>
      </c>
      <c r="G41" t="s">
        <v>215</v>
      </c>
      <c r="H41" s="8"/>
      <c r="I41" s="7"/>
      <c r="J41" s="9"/>
      <c r="K41" s="10"/>
      <c r="L41" s="11"/>
    </row>
    <row r="42" spans="2:12" x14ac:dyDescent="0.25">
      <c r="B42" t="s">
        <v>100</v>
      </c>
      <c r="C42" t="s">
        <v>3</v>
      </c>
      <c r="D42" s="5">
        <v>37084</v>
      </c>
      <c r="E42" t="s">
        <v>173</v>
      </c>
      <c r="F42" t="s">
        <v>142</v>
      </c>
      <c r="G42" t="s">
        <v>216</v>
      </c>
      <c r="H42" s="8"/>
      <c r="I42" s="7"/>
      <c r="J42" s="9"/>
      <c r="K42" s="10"/>
      <c r="L42" s="11"/>
    </row>
    <row r="43" spans="2:12" x14ac:dyDescent="0.25">
      <c r="B43" t="s">
        <v>6</v>
      </c>
      <c r="C43" t="s">
        <v>101</v>
      </c>
      <c r="D43" s="5">
        <v>38108</v>
      </c>
      <c r="E43" t="s">
        <v>174</v>
      </c>
      <c r="F43" t="s">
        <v>143</v>
      </c>
      <c r="G43" t="s">
        <v>217</v>
      </c>
      <c r="H43" s="8"/>
      <c r="I43" s="7"/>
      <c r="J43" s="9"/>
      <c r="K43" s="10"/>
      <c r="L43" s="11"/>
    </row>
    <row r="44" spans="2:12" x14ac:dyDescent="0.25">
      <c r="B44" t="s">
        <v>40</v>
      </c>
      <c r="C44" t="s">
        <v>102</v>
      </c>
      <c r="D44" s="5">
        <v>38234</v>
      </c>
      <c r="E44" t="s">
        <v>175</v>
      </c>
      <c r="F44" t="s">
        <v>144</v>
      </c>
      <c r="G44" t="s">
        <v>218</v>
      </c>
      <c r="H44" s="8"/>
      <c r="I44" s="7"/>
      <c r="J44" s="9"/>
      <c r="K44" s="10"/>
      <c r="L44" s="11"/>
    </row>
    <row r="45" spans="2:12" x14ac:dyDescent="0.25">
      <c r="B45" t="s">
        <v>103</v>
      </c>
      <c r="C45" t="s">
        <v>104</v>
      </c>
      <c r="D45" s="5">
        <v>37902</v>
      </c>
      <c r="E45" t="s">
        <v>176</v>
      </c>
      <c r="F45" t="s">
        <v>145</v>
      </c>
      <c r="G45" t="s">
        <v>219</v>
      </c>
      <c r="H45" s="8"/>
      <c r="I45" s="7"/>
      <c r="J45" s="9"/>
      <c r="K45" s="10"/>
      <c r="L45" s="11"/>
    </row>
    <row r="46" spans="2:12" x14ac:dyDescent="0.25">
      <c r="D46" s="5"/>
      <c r="H46" s="8"/>
      <c r="I46" s="7"/>
      <c r="J46" s="9"/>
      <c r="K46" s="10"/>
      <c r="L46" s="11"/>
    </row>
    <row r="47" spans="2:12" ht="15.75" x14ac:dyDescent="0.25">
      <c r="B47" s="6" t="s">
        <v>0</v>
      </c>
      <c r="C47" s="6" t="s">
        <v>34</v>
      </c>
      <c r="D47" s="6" t="s">
        <v>231</v>
      </c>
      <c r="E47" s="6" t="s">
        <v>35</v>
      </c>
      <c r="F47" s="6" t="s">
        <v>232</v>
      </c>
      <c r="G47" s="6" t="s">
        <v>188</v>
      </c>
      <c r="H47" s="6" t="s">
        <v>233</v>
      </c>
      <c r="I47" s="6" t="s">
        <v>232</v>
      </c>
      <c r="J47" s="6" t="s">
        <v>234</v>
      </c>
      <c r="K47" s="6" t="s">
        <v>235</v>
      </c>
      <c r="L47" s="6" t="s">
        <v>236</v>
      </c>
    </row>
    <row r="48" spans="2:12" x14ac:dyDescent="0.25">
      <c r="B48" t="s">
        <v>38</v>
      </c>
      <c r="C48" t="s">
        <v>39</v>
      </c>
      <c r="D48" s="5">
        <v>36743</v>
      </c>
      <c r="E48" t="s">
        <v>177</v>
      </c>
      <c r="F48" t="s">
        <v>106</v>
      </c>
      <c r="G48" t="s">
        <v>220</v>
      </c>
      <c r="H48" s="8"/>
      <c r="I48" s="7"/>
      <c r="J48" s="9"/>
      <c r="K48" s="10"/>
      <c r="L48" s="11"/>
    </row>
    <row r="49" spans="2:12" x14ac:dyDescent="0.25">
      <c r="B49" t="s">
        <v>44</v>
      </c>
      <c r="C49" t="s">
        <v>45</v>
      </c>
      <c r="D49" s="5">
        <v>37823</v>
      </c>
      <c r="E49" t="s">
        <v>181</v>
      </c>
      <c r="F49" t="s">
        <v>110</v>
      </c>
      <c r="G49" t="s">
        <v>221</v>
      </c>
      <c r="H49" s="8"/>
      <c r="I49" s="7"/>
      <c r="J49" s="9"/>
      <c r="K49" s="10"/>
      <c r="L49" s="11"/>
    </row>
    <row r="50" spans="2:12" x14ac:dyDescent="0.25">
      <c r="B50" t="s">
        <v>46</v>
      </c>
      <c r="C50" t="s">
        <v>47</v>
      </c>
      <c r="D50" s="5">
        <v>36896</v>
      </c>
      <c r="E50" t="s">
        <v>179</v>
      </c>
      <c r="F50" t="s">
        <v>109</v>
      </c>
      <c r="G50" t="s">
        <v>222</v>
      </c>
      <c r="H50" s="8"/>
      <c r="I50" s="7"/>
      <c r="J50" s="9"/>
      <c r="K50" s="10"/>
      <c r="L50" s="11"/>
    </row>
    <row r="51" spans="2:12" x14ac:dyDescent="0.25">
      <c r="B51" t="s">
        <v>48</v>
      </c>
      <c r="C51" t="s">
        <v>49</v>
      </c>
      <c r="D51" s="5">
        <v>37497</v>
      </c>
      <c r="E51" t="s">
        <v>178</v>
      </c>
      <c r="F51" t="s">
        <v>111</v>
      </c>
      <c r="G51" t="s">
        <v>223</v>
      </c>
      <c r="H51" s="8"/>
      <c r="I51" s="7"/>
      <c r="J51" s="9"/>
      <c r="K51" s="10"/>
      <c r="L51" s="11"/>
    </row>
    <row r="52" spans="2:12" x14ac:dyDescent="0.25">
      <c r="B52" t="s">
        <v>59</v>
      </c>
      <c r="C52" t="s">
        <v>60</v>
      </c>
      <c r="D52" s="5">
        <v>36748</v>
      </c>
      <c r="E52" t="s">
        <v>180</v>
      </c>
      <c r="F52" t="s">
        <v>117</v>
      </c>
      <c r="G52" t="s">
        <v>224</v>
      </c>
      <c r="H52" s="8"/>
      <c r="I52" s="7"/>
      <c r="J52" s="9"/>
      <c r="K52" s="10"/>
      <c r="L52" s="11"/>
    </row>
    <row r="53" spans="2:12" x14ac:dyDescent="0.25">
      <c r="B53" t="s">
        <v>61</v>
      </c>
      <c r="C53" t="s">
        <v>62</v>
      </c>
      <c r="D53" s="5">
        <v>37241</v>
      </c>
      <c r="E53" t="s">
        <v>182</v>
      </c>
      <c r="F53" t="s">
        <v>120</v>
      </c>
      <c r="G53" t="s">
        <v>225</v>
      </c>
      <c r="H53" s="8"/>
      <c r="I53" s="7"/>
      <c r="J53" s="9"/>
      <c r="K53" s="10"/>
      <c r="L53" s="11"/>
    </row>
    <row r="54" spans="2:12" x14ac:dyDescent="0.25">
      <c r="B54" t="s">
        <v>68</v>
      </c>
      <c r="C54" t="s">
        <v>69</v>
      </c>
      <c r="D54" s="5">
        <v>36603</v>
      </c>
      <c r="E54" t="s">
        <v>183</v>
      </c>
      <c r="F54" t="s">
        <v>123</v>
      </c>
      <c r="G54" t="s">
        <v>226</v>
      </c>
      <c r="H54" s="8"/>
      <c r="I54" s="7"/>
      <c r="J54" s="9"/>
      <c r="K54" s="10"/>
      <c r="L54" s="11"/>
    </row>
    <row r="55" spans="2:12" x14ac:dyDescent="0.25">
      <c r="B55" t="s">
        <v>70</v>
      </c>
      <c r="C55" t="s">
        <v>71</v>
      </c>
      <c r="D55" s="5">
        <v>36985</v>
      </c>
      <c r="E55" t="s">
        <v>184</v>
      </c>
      <c r="F55" t="s">
        <v>126</v>
      </c>
      <c r="G55" t="s">
        <v>227</v>
      </c>
      <c r="H55" s="8"/>
      <c r="I55" s="7"/>
      <c r="J55" s="9"/>
      <c r="K55" s="10"/>
      <c r="L55" s="11"/>
    </row>
    <row r="56" spans="2:12" x14ac:dyDescent="0.25">
      <c r="B56" t="s">
        <v>68</v>
      </c>
      <c r="C56" t="s">
        <v>79</v>
      </c>
      <c r="D56" s="5">
        <v>38263</v>
      </c>
      <c r="E56" t="s">
        <v>185</v>
      </c>
      <c r="F56" t="s">
        <v>128</v>
      </c>
      <c r="G56" t="s">
        <v>228</v>
      </c>
      <c r="H56" s="8"/>
      <c r="I56" s="7"/>
      <c r="J56" s="9"/>
      <c r="K56" s="10"/>
      <c r="L56" s="11"/>
    </row>
    <row r="57" spans="2:12" x14ac:dyDescent="0.25">
      <c r="B57" t="s">
        <v>4</v>
      </c>
      <c r="C57" t="s">
        <v>84</v>
      </c>
      <c r="D57" s="5">
        <v>36960</v>
      </c>
      <c r="E57" t="s">
        <v>186</v>
      </c>
      <c r="F57" t="s">
        <v>131</v>
      </c>
      <c r="G57" t="s">
        <v>229</v>
      </c>
      <c r="H57" s="8"/>
      <c r="I57" s="7"/>
      <c r="J57" s="9"/>
      <c r="K57" s="10"/>
      <c r="L57" s="11"/>
    </row>
    <row r="58" spans="2:12" x14ac:dyDescent="0.25">
      <c r="B58" t="s">
        <v>4</v>
      </c>
      <c r="C58" t="s">
        <v>96</v>
      </c>
      <c r="D58" s="5">
        <v>36627</v>
      </c>
      <c r="E58" t="s">
        <v>187</v>
      </c>
      <c r="F58" t="s">
        <v>237</v>
      </c>
      <c r="G58" t="s">
        <v>230</v>
      </c>
      <c r="H58" s="8"/>
      <c r="I58" s="7"/>
      <c r="J58" s="9"/>
      <c r="K58" s="10"/>
      <c r="L58" s="11"/>
    </row>
  </sheetData>
  <pageMargins left="0.7" right="0.7" top="0.78740157499999996" bottom="0.78740157499999996" header="0.3" footer="0.3"/>
  <pageSetup paperSize="9" orientation="portrait" verticalDpi="0" r:id="rId1"/>
  <ignoredErrors>
    <ignoredError sqref="G15:G45 G48:G58" numberStoredAsText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4:L58"/>
  <sheetViews>
    <sheetView workbookViewId="0">
      <selection activeCell="F61" sqref="F61"/>
    </sheetView>
  </sheetViews>
  <sheetFormatPr defaultRowHeight="15" x14ac:dyDescent="0.25"/>
  <cols>
    <col min="2" max="2" width="10.7109375" bestFit="1" customWidth="1"/>
    <col min="3" max="3" width="12.28515625" bestFit="1" customWidth="1"/>
    <col min="4" max="4" width="16.5703125" bestFit="1" customWidth="1"/>
    <col min="5" max="5" width="32.7109375" bestFit="1" customWidth="1"/>
    <col min="6" max="6" width="22.85546875" bestFit="1" customWidth="1"/>
    <col min="7" max="7" width="18.85546875" bestFit="1" customWidth="1"/>
    <col min="8" max="8" width="23.28515625" bestFit="1" customWidth="1"/>
    <col min="9" max="9" width="21" bestFit="1" customWidth="1"/>
    <col min="10" max="10" width="15.140625" bestFit="1" customWidth="1"/>
    <col min="11" max="11" width="16.7109375" bestFit="1" customWidth="1"/>
    <col min="12" max="12" width="21.85546875" bestFit="1" customWidth="1"/>
  </cols>
  <sheetData>
    <row r="14" spans="2:12" ht="15.75" x14ac:dyDescent="0.25">
      <c r="B14" s="6" t="s">
        <v>0</v>
      </c>
      <c r="C14" s="6" t="s">
        <v>34</v>
      </c>
      <c r="D14" s="6" t="s">
        <v>231</v>
      </c>
      <c r="E14" s="6" t="s">
        <v>35</v>
      </c>
      <c r="F14" s="6" t="s">
        <v>232</v>
      </c>
      <c r="G14" s="6" t="s">
        <v>188</v>
      </c>
      <c r="H14" s="6" t="s">
        <v>233</v>
      </c>
      <c r="I14" s="6" t="s">
        <v>232</v>
      </c>
      <c r="J14" s="6" t="s">
        <v>234</v>
      </c>
      <c r="K14" s="6" t="s">
        <v>235</v>
      </c>
      <c r="L14" s="6" t="s">
        <v>236</v>
      </c>
    </row>
    <row r="15" spans="2:12" x14ac:dyDescent="0.25">
      <c r="B15" t="s">
        <v>80</v>
      </c>
      <c r="C15" t="s">
        <v>81</v>
      </c>
      <c r="D15" s="5">
        <v>38169</v>
      </c>
      <c r="E15" t="s">
        <v>161</v>
      </c>
      <c r="F15" t="s">
        <v>129</v>
      </c>
      <c r="G15" s="12" t="s">
        <v>204</v>
      </c>
      <c r="H15" s="8" t="str">
        <f>UPPER(CONCATENATE(B15," ",C15))</f>
        <v>ANTONÍN BAJAJA</v>
      </c>
      <c r="I15" s="7" t="str">
        <f>TRIM(F15)</f>
        <v>Zdeněk Bajaja</v>
      </c>
      <c r="J15" s="9" t="str">
        <f>RIGHT(G15,9)</f>
        <v>607986402</v>
      </c>
      <c r="K15" s="10" t="str">
        <f>LEFT(E15,SEARCH(",",E15)-1)</f>
        <v>Hodonín</v>
      </c>
      <c r="L15" s="11" t="str">
        <f>CONCATENATE(B15," ",LEFT(I15,SEARCH(" ",I15)-1),"sson")</f>
        <v>Antonín Zdeněksson</v>
      </c>
    </row>
    <row r="16" spans="2:12" x14ac:dyDescent="0.25">
      <c r="B16" t="s">
        <v>40</v>
      </c>
      <c r="C16" t="s">
        <v>41</v>
      </c>
      <c r="D16" s="5">
        <v>37660</v>
      </c>
      <c r="E16" t="s">
        <v>147</v>
      </c>
      <c r="F16" t="s">
        <v>107</v>
      </c>
      <c r="G16" s="12" t="s">
        <v>190</v>
      </c>
      <c r="H16" s="8" t="str">
        <f t="shared" ref="H16:H45" si="0">UPPER(CONCATENATE(B16," ",C16))</f>
        <v>KAREL ČAPEK</v>
      </c>
      <c r="I16" s="7" t="str">
        <f t="shared" ref="I16:I45" si="1">TRIM(F16)</f>
        <v>Antonín Čapek</v>
      </c>
      <c r="J16" s="9" t="str">
        <f t="shared" ref="J16:J45" si="2">RIGHT(G16,9)</f>
        <v>616994324</v>
      </c>
      <c r="K16" s="10" t="str">
        <f t="shared" ref="K16:K45" si="3">LEFT(E16,SEARCH(",",E16)-1)</f>
        <v>Plzeň</v>
      </c>
      <c r="L16" s="11" t="str">
        <f t="shared" ref="L16:L44" si="4">CONCATENATE(B16," ",LEFT(I16,SEARCH(" ",I16)-1),"sson")</f>
        <v>Karel Antonínsson</v>
      </c>
    </row>
    <row r="17" spans="2:12" x14ac:dyDescent="0.25">
      <c r="B17" t="s">
        <v>85</v>
      </c>
      <c r="C17" t="s">
        <v>86</v>
      </c>
      <c r="D17" s="5">
        <v>38269</v>
      </c>
      <c r="E17" t="s">
        <v>163</v>
      </c>
      <c r="F17" t="s">
        <v>132</v>
      </c>
      <c r="G17" s="12" t="s">
        <v>206</v>
      </c>
      <c r="H17" s="8" t="str">
        <f t="shared" si="0"/>
        <v>VÁCLAV ČTVRTEK</v>
      </c>
      <c r="I17" s="7" t="str">
        <f t="shared" si="1"/>
        <v>Václav Čtvrtek</v>
      </c>
      <c r="J17" s="9" t="str">
        <f t="shared" si="2"/>
        <v>692719422</v>
      </c>
      <c r="K17" s="10" t="str">
        <f t="shared" si="3"/>
        <v>Kroměříž</v>
      </c>
      <c r="L17" s="11" t="str">
        <f t="shared" si="4"/>
        <v>Václav Václavsson</v>
      </c>
    </row>
    <row r="18" spans="2:12" x14ac:dyDescent="0.25">
      <c r="B18" t="s">
        <v>2</v>
      </c>
      <c r="C18" t="s">
        <v>82</v>
      </c>
      <c r="D18" s="5">
        <v>36460</v>
      </c>
      <c r="E18" t="s">
        <v>162</v>
      </c>
      <c r="F18" t="s">
        <v>130</v>
      </c>
      <c r="G18" s="12" t="s">
        <v>205</v>
      </c>
      <c r="H18" s="8" t="str">
        <f t="shared" si="0"/>
        <v>JAN DRDA</v>
      </c>
      <c r="I18" s="7" t="str">
        <f t="shared" si="1"/>
        <v>Josef Drda</v>
      </c>
      <c r="J18" s="9" t="str">
        <f t="shared" si="2"/>
        <v>768677390</v>
      </c>
      <c r="K18" s="10" t="str">
        <f t="shared" si="3"/>
        <v>Uherské Hradiště</v>
      </c>
      <c r="L18" s="11" t="str">
        <f t="shared" si="4"/>
        <v>Jan Josefsson</v>
      </c>
    </row>
    <row r="19" spans="2:12" x14ac:dyDescent="0.25">
      <c r="B19" t="s">
        <v>90</v>
      </c>
      <c r="C19" t="s">
        <v>91</v>
      </c>
      <c r="D19" s="5">
        <v>37024</v>
      </c>
      <c r="E19" t="s">
        <v>167</v>
      </c>
      <c r="F19" t="s">
        <v>136</v>
      </c>
      <c r="G19" s="12" t="s">
        <v>210</v>
      </c>
      <c r="H19" s="8" t="str">
        <f t="shared" si="0"/>
        <v>VIKTOR DYK</v>
      </c>
      <c r="I19" s="7" t="str">
        <f t="shared" si="1"/>
        <v>Josef Dyk</v>
      </c>
      <c r="J19" s="9" t="str">
        <f t="shared" si="2"/>
        <v>677541260</v>
      </c>
      <c r="K19" s="10" t="str">
        <f t="shared" si="3"/>
        <v>Šumperk</v>
      </c>
      <c r="L19" s="11" t="str">
        <f t="shared" si="4"/>
        <v>Viktor Josefsson</v>
      </c>
    </row>
    <row r="20" spans="2:12" x14ac:dyDescent="0.25">
      <c r="B20" t="s">
        <v>65</v>
      </c>
      <c r="C20" t="s">
        <v>87</v>
      </c>
      <c r="D20" s="5">
        <v>36689</v>
      </c>
      <c r="E20" t="s">
        <v>164</v>
      </c>
      <c r="F20" t="s">
        <v>133</v>
      </c>
      <c r="G20" s="12" t="s">
        <v>207</v>
      </c>
      <c r="H20" s="8" t="str">
        <f t="shared" si="0"/>
        <v>JAROMÍR ERBEN</v>
      </c>
      <c r="I20" s="7" t="str">
        <f t="shared" si="1"/>
        <v>František Erben</v>
      </c>
      <c r="J20" s="9" t="str">
        <f t="shared" si="2"/>
        <v>775578522</v>
      </c>
      <c r="K20" s="10" t="str">
        <f t="shared" si="3"/>
        <v>Zlín</v>
      </c>
      <c r="L20" s="11" t="str">
        <f t="shared" si="4"/>
        <v>Jaromír Františeksson</v>
      </c>
    </row>
    <row r="21" spans="2:12" x14ac:dyDescent="0.25">
      <c r="B21" t="s">
        <v>103</v>
      </c>
      <c r="C21" t="s">
        <v>104</v>
      </c>
      <c r="D21" s="5">
        <v>37902</v>
      </c>
      <c r="E21" t="s">
        <v>176</v>
      </c>
      <c r="F21" t="s">
        <v>145</v>
      </c>
      <c r="G21" s="12" t="s">
        <v>219</v>
      </c>
      <c r="H21" s="8" t="str">
        <f t="shared" si="0"/>
        <v>JAROSLAV FOGLAR</v>
      </c>
      <c r="I21" s="7" t="str">
        <f t="shared" si="1"/>
        <v>Jan Foglar</v>
      </c>
      <c r="J21" s="9" t="str">
        <f t="shared" si="2"/>
        <v>743043418</v>
      </c>
      <c r="K21" s="10" t="str">
        <f t="shared" si="3"/>
        <v>Blanské</v>
      </c>
      <c r="L21" s="11" t="str">
        <f t="shared" si="4"/>
        <v>Jaroslav Jansson</v>
      </c>
    </row>
    <row r="22" spans="2:12" x14ac:dyDescent="0.25">
      <c r="B22" t="s">
        <v>1</v>
      </c>
      <c r="C22" t="s">
        <v>58</v>
      </c>
      <c r="D22" s="5">
        <v>38289</v>
      </c>
      <c r="E22" t="s">
        <v>153</v>
      </c>
      <c r="F22" t="s">
        <v>116</v>
      </c>
      <c r="G22" s="12" t="s">
        <v>196</v>
      </c>
      <c r="H22" s="8" t="str">
        <f t="shared" si="0"/>
        <v>LADISLAV FUCHS</v>
      </c>
      <c r="I22" s="7" t="str">
        <f t="shared" si="1"/>
        <v>Vladislav Fuchs</v>
      </c>
      <c r="J22" s="9" t="str">
        <f t="shared" si="2"/>
        <v>704099457</v>
      </c>
      <c r="K22" s="10" t="str">
        <f t="shared" si="3"/>
        <v>Tábor</v>
      </c>
      <c r="L22" s="11" t="str">
        <f t="shared" si="4"/>
        <v>Ladislav Vladislavsson</v>
      </c>
    </row>
    <row r="23" spans="2:12" x14ac:dyDescent="0.25">
      <c r="B23" t="s">
        <v>50</v>
      </c>
      <c r="C23" t="s">
        <v>51</v>
      </c>
      <c r="D23" s="5">
        <v>36567</v>
      </c>
      <c r="E23" t="s">
        <v>149</v>
      </c>
      <c r="F23" t="s">
        <v>112</v>
      </c>
      <c r="G23" s="12" t="s">
        <v>192</v>
      </c>
      <c r="H23" s="8" t="str">
        <f t="shared" si="0"/>
        <v>FELIX HÁJ</v>
      </c>
      <c r="I23" s="7" t="str">
        <f t="shared" si="1"/>
        <v>Alois Černý</v>
      </c>
      <c r="J23" s="9" t="str">
        <f t="shared" si="2"/>
        <v>676471480</v>
      </c>
      <c r="K23" s="10" t="str">
        <f t="shared" si="3"/>
        <v>Most</v>
      </c>
      <c r="L23" s="11" t="str">
        <f t="shared" si="4"/>
        <v>Felix Aloissson</v>
      </c>
    </row>
    <row r="24" spans="2:12" x14ac:dyDescent="0.25">
      <c r="B24" t="s">
        <v>77</v>
      </c>
      <c r="C24" t="s">
        <v>88</v>
      </c>
      <c r="D24" s="5">
        <v>37647</v>
      </c>
      <c r="E24" t="s">
        <v>165</v>
      </c>
      <c r="F24" t="s">
        <v>134</v>
      </c>
      <c r="G24" s="12" t="s">
        <v>208</v>
      </c>
      <c r="H24" s="8" t="str">
        <f t="shared" si="0"/>
        <v>BOHUMIL HRABAL</v>
      </c>
      <c r="I24" s="7" t="str">
        <f t="shared" si="1"/>
        <v>Bohuslav Hrabal</v>
      </c>
      <c r="J24" s="9" t="str">
        <f t="shared" si="2"/>
        <v>757886308</v>
      </c>
      <c r="K24" s="10" t="str">
        <f t="shared" si="3"/>
        <v>Přerov</v>
      </c>
      <c r="L24" s="11" t="str">
        <f t="shared" si="4"/>
        <v>Bohumil Bohuslavsson</v>
      </c>
    </row>
    <row r="25" spans="2:12" x14ac:dyDescent="0.25">
      <c r="B25" t="s">
        <v>54</v>
      </c>
      <c r="C25" t="s">
        <v>55</v>
      </c>
      <c r="D25" s="5">
        <v>36546</v>
      </c>
      <c r="E25" t="s">
        <v>151</v>
      </c>
      <c r="F25" t="s">
        <v>114</v>
      </c>
      <c r="G25" s="12" t="s">
        <v>194</v>
      </c>
      <c r="H25" s="8" t="str">
        <f t="shared" si="0"/>
        <v>ALOIS JIRÁSEK</v>
      </c>
      <c r="I25" s="7" t="str">
        <f t="shared" si="1"/>
        <v>Vincenc Jirásek</v>
      </c>
      <c r="J25" s="9" t="str">
        <f t="shared" si="2"/>
        <v>741386134</v>
      </c>
      <c r="K25" s="10" t="str">
        <f t="shared" si="3"/>
        <v>Karlovy Vary</v>
      </c>
      <c r="L25" s="11" t="str">
        <f t="shared" si="4"/>
        <v>Alois Vincencsson</v>
      </c>
    </row>
    <row r="26" spans="2:12" x14ac:dyDescent="0.25">
      <c r="B26" t="s">
        <v>83</v>
      </c>
      <c r="C26" t="s">
        <v>67</v>
      </c>
      <c r="D26" s="5">
        <v>37089</v>
      </c>
      <c r="E26" t="s">
        <v>156</v>
      </c>
      <c r="F26" t="s">
        <v>121</v>
      </c>
      <c r="G26" s="12" t="s">
        <v>199</v>
      </c>
      <c r="H26" s="8" t="str">
        <f t="shared" si="0"/>
        <v>ZDENĚK JIROTKA</v>
      </c>
      <c r="I26" s="7" t="str">
        <f t="shared" si="1"/>
        <v>Josef Jirotka</v>
      </c>
      <c r="J26" s="9" t="str">
        <f t="shared" si="2"/>
        <v>702967288</v>
      </c>
      <c r="K26" s="10" t="str">
        <f t="shared" si="3"/>
        <v>Pardubice</v>
      </c>
      <c r="L26" s="11" t="str">
        <f t="shared" si="4"/>
        <v>Zdeněk Josefsson</v>
      </c>
    </row>
    <row r="27" spans="2:12" x14ac:dyDescent="0.25">
      <c r="B27" t="s">
        <v>73</v>
      </c>
      <c r="C27" t="s">
        <v>74</v>
      </c>
      <c r="D27" s="5">
        <v>36822</v>
      </c>
      <c r="E27" t="s">
        <v>158</v>
      </c>
      <c r="F27" t="s">
        <v>124</v>
      </c>
      <c r="G27" s="12" t="s">
        <v>201</v>
      </c>
      <c r="H27" s="8" t="str">
        <f t="shared" si="0"/>
        <v>IVAN KLÍMA</v>
      </c>
      <c r="I27" s="7" t="str">
        <f t="shared" si="1"/>
        <v>Jan Klíma</v>
      </c>
      <c r="J27" s="9" t="str">
        <f t="shared" si="2"/>
        <v>756979763</v>
      </c>
      <c r="K27" s="10" t="str">
        <f t="shared" si="3"/>
        <v>Třebíč</v>
      </c>
      <c r="L27" s="11" t="str">
        <f t="shared" si="4"/>
        <v>Ivan Jansson</v>
      </c>
    </row>
    <row r="28" spans="2:12" x14ac:dyDescent="0.25">
      <c r="B28" t="s">
        <v>40</v>
      </c>
      <c r="C28" t="s">
        <v>72</v>
      </c>
      <c r="D28" s="5">
        <v>37439</v>
      </c>
      <c r="E28" t="s">
        <v>157</v>
      </c>
      <c r="F28" t="s">
        <v>122</v>
      </c>
      <c r="G28" s="12" t="s">
        <v>200</v>
      </c>
      <c r="H28" s="8" t="str">
        <f t="shared" si="0"/>
        <v>KAREL KLOSTERMANN</v>
      </c>
      <c r="I28" s="7" t="str">
        <f t="shared" si="1"/>
        <v>Vladislav Klostermann</v>
      </c>
      <c r="J28" s="9" t="str">
        <f t="shared" si="2"/>
        <v>656891535</v>
      </c>
      <c r="K28" s="10" t="str">
        <f t="shared" si="3"/>
        <v>Jihlava</v>
      </c>
      <c r="L28" s="11" t="str">
        <f t="shared" si="4"/>
        <v>Karel Vladislavsson</v>
      </c>
    </row>
    <row r="29" spans="2:12" x14ac:dyDescent="0.25">
      <c r="B29" t="s">
        <v>97</v>
      </c>
      <c r="C29" t="s">
        <v>98</v>
      </c>
      <c r="D29" s="5">
        <v>37392</v>
      </c>
      <c r="E29" t="s">
        <v>171</v>
      </c>
      <c r="F29" t="s">
        <v>140</v>
      </c>
      <c r="G29" s="12" t="s">
        <v>214</v>
      </c>
      <c r="H29" s="8" t="str">
        <f t="shared" si="0"/>
        <v>MILAN KUNDERA</v>
      </c>
      <c r="I29" s="7" t="str">
        <f t="shared" si="1"/>
        <v>Jaroslav Kundera</v>
      </c>
      <c r="J29" s="9" t="str">
        <f t="shared" si="2"/>
        <v>654321179</v>
      </c>
      <c r="K29" s="10" t="str">
        <f t="shared" si="3"/>
        <v>Frýdek - Místek</v>
      </c>
      <c r="L29" s="11" t="str">
        <f t="shared" si="4"/>
        <v>Milan Jaroslavsson</v>
      </c>
    </row>
    <row r="30" spans="2:12" x14ac:dyDescent="0.25">
      <c r="B30" t="s">
        <v>52</v>
      </c>
      <c r="C30" t="s">
        <v>53</v>
      </c>
      <c r="D30" s="5">
        <v>37480</v>
      </c>
      <c r="E30" t="s">
        <v>150</v>
      </c>
      <c r="F30" t="s">
        <v>113</v>
      </c>
      <c r="G30" s="12" t="s">
        <v>193</v>
      </c>
      <c r="H30" s="8" t="str">
        <f t="shared" si="0"/>
        <v>JOSEF LADA</v>
      </c>
      <c r="I30" s="7" t="str">
        <f t="shared" si="1"/>
        <v>Ladislav Lada</v>
      </c>
      <c r="J30" s="9" t="str">
        <f t="shared" si="2"/>
        <v>651794604</v>
      </c>
      <c r="K30" s="10" t="str">
        <f t="shared" si="3"/>
        <v>Liberec</v>
      </c>
      <c r="L30" s="11" t="str">
        <f t="shared" si="4"/>
        <v>Josef Ladislavsson</v>
      </c>
    </row>
    <row r="31" spans="2:12" x14ac:dyDescent="0.25">
      <c r="B31" t="s">
        <v>42</v>
      </c>
      <c r="C31" t="s">
        <v>43</v>
      </c>
      <c r="D31" s="5">
        <v>38218</v>
      </c>
      <c r="E31" t="s">
        <v>148</v>
      </c>
      <c r="F31" t="s">
        <v>108</v>
      </c>
      <c r="G31" s="12" t="s">
        <v>191</v>
      </c>
      <c r="H31" s="8" t="str">
        <f t="shared" si="0"/>
        <v>HYNEK MÁCHA</v>
      </c>
      <c r="I31" s="7" t="str">
        <f t="shared" si="1"/>
        <v>Adolf Mácha</v>
      </c>
      <c r="J31" s="9" t="str">
        <f t="shared" si="2"/>
        <v>631233309</v>
      </c>
      <c r="K31" s="10" t="str">
        <f t="shared" si="3"/>
        <v>Česká Lípa</v>
      </c>
      <c r="L31" s="11" t="str">
        <f t="shared" si="4"/>
        <v>Hynek Adolfsson</v>
      </c>
    </row>
    <row r="32" spans="2:12" x14ac:dyDescent="0.25">
      <c r="B32" t="s">
        <v>54</v>
      </c>
      <c r="C32" t="s">
        <v>99</v>
      </c>
      <c r="D32" s="5">
        <v>37284</v>
      </c>
      <c r="E32" t="s">
        <v>172</v>
      </c>
      <c r="F32" t="s">
        <v>141</v>
      </c>
      <c r="G32" s="12" t="s">
        <v>215</v>
      </c>
      <c r="H32" s="8" t="str">
        <f t="shared" si="0"/>
        <v>ALOIS MRŠTÍK</v>
      </c>
      <c r="I32" s="7" t="str">
        <f t="shared" si="1"/>
        <v>Vilém Mrštík</v>
      </c>
      <c r="J32" s="9" t="str">
        <f t="shared" si="2"/>
        <v>621645673</v>
      </c>
      <c r="K32" s="10" t="str">
        <f t="shared" si="3"/>
        <v>Vsetín</v>
      </c>
      <c r="L32" s="11" t="str">
        <f t="shared" si="4"/>
        <v>Alois Vilémsson</v>
      </c>
    </row>
    <row r="33" spans="2:12" x14ac:dyDescent="0.25">
      <c r="B33" t="s">
        <v>2</v>
      </c>
      <c r="C33" t="s">
        <v>95</v>
      </c>
      <c r="D33" s="5">
        <v>37302</v>
      </c>
      <c r="E33" t="s">
        <v>170</v>
      </c>
      <c r="F33" t="s">
        <v>139</v>
      </c>
      <c r="G33" s="12" t="s">
        <v>213</v>
      </c>
      <c r="H33" s="8" t="str">
        <f t="shared" si="0"/>
        <v>JAN NERUDA</v>
      </c>
      <c r="I33" s="7" t="str">
        <f t="shared" si="1"/>
        <v>Tomáš Neruda</v>
      </c>
      <c r="J33" s="9" t="str">
        <f t="shared" si="2"/>
        <v>753513497</v>
      </c>
      <c r="K33" s="10" t="str">
        <f t="shared" si="3"/>
        <v>Havířov</v>
      </c>
      <c r="L33" s="11" t="str">
        <f t="shared" si="4"/>
        <v>Jan Tomášsson</v>
      </c>
    </row>
    <row r="34" spans="2:12" x14ac:dyDescent="0.25">
      <c r="B34" t="s">
        <v>36</v>
      </c>
      <c r="C34" t="s">
        <v>37</v>
      </c>
      <c r="D34" s="5">
        <v>36358</v>
      </c>
      <c r="E34" t="s">
        <v>146</v>
      </c>
      <c r="F34" t="s">
        <v>105</v>
      </c>
      <c r="G34" s="12" t="s">
        <v>189</v>
      </c>
      <c r="H34" s="8" t="str">
        <f t="shared" si="0"/>
        <v>VÍTĚZSLAV NEZVAL</v>
      </c>
      <c r="I34" s="7" t="str">
        <f t="shared" si="1"/>
        <v>Jan Nezval</v>
      </c>
      <c r="J34" s="9" t="str">
        <f t="shared" si="2"/>
        <v>677937977</v>
      </c>
      <c r="K34" s="10" t="str">
        <f t="shared" si="3"/>
        <v>Praha</v>
      </c>
      <c r="L34" s="11" t="str">
        <f t="shared" si="4"/>
        <v>Vítězslav Jansson</v>
      </c>
    </row>
    <row r="35" spans="2:12" x14ac:dyDescent="0.25">
      <c r="B35" t="s">
        <v>65</v>
      </c>
      <c r="C35" t="s">
        <v>66</v>
      </c>
      <c r="D35" s="5">
        <v>36208</v>
      </c>
      <c r="E35" t="s">
        <v>154</v>
      </c>
      <c r="F35" t="s">
        <v>118</v>
      </c>
      <c r="G35" s="12" t="s">
        <v>197</v>
      </c>
      <c r="H35" s="8" t="str">
        <f t="shared" si="0"/>
        <v>JAROMÍR OTČENÁŠEK</v>
      </c>
      <c r="I35" s="7" t="str">
        <f t="shared" si="1"/>
        <v>Josef Otčenášek</v>
      </c>
      <c r="J35" s="9" t="str">
        <f t="shared" si="2"/>
        <v>617004747</v>
      </c>
      <c r="K35" s="10" t="str">
        <f t="shared" si="3"/>
        <v>Kolín</v>
      </c>
      <c r="L35" s="11" t="str">
        <f t="shared" si="4"/>
        <v>Jaromír Josefsson</v>
      </c>
    </row>
    <row r="36" spans="2:12" x14ac:dyDescent="0.25">
      <c r="B36" t="s">
        <v>100</v>
      </c>
      <c r="C36" t="s">
        <v>3</v>
      </c>
      <c r="D36" s="5">
        <v>37084</v>
      </c>
      <c r="E36" t="s">
        <v>173</v>
      </c>
      <c r="F36" t="s">
        <v>142</v>
      </c>
      <c r="G36" s="12" t="s">
        <v>216</v>
      </c>
      <c r="H36" s="8" t="str">
        <f t="shared" si="0"/>
        <v>OTA PAVEL</v>
      </c>
      <c r="I36" s="7" t="str">
        <f t="shared" si="1"/>
        <v>Pavel Pavel</v>
      </c>
      <c r="J36" s="9" t="str">
        <f t="shared" si="2"/>
        <v>725590916</v>
      </c>
      <c r="K36" s="10" t="str">
        <f t="shared" si="3"/>
        <v>Valašské Meziříčí</v>
      </c>
      <c r="L36" s="11" t="str">
        <f t="shared" si="4"/>
        <v>Ota Pavelsson</v>
      </c>
    </row>
    <row r="37" spans="2:12" x14ac:dyDescent="0.25">
      <c r="B37" t="s">
        <v>77</v>
      </c>
      <c r="C37" t="s">
        <v>78</v>
      </c>
      <c r="D37" s="5">
        <v>37940</v>
      </c>
      <c r="E37" t="s">
        <v>160</v>
      </c>
      <c r="F37" t="s">
        <v>127</v>
      </c>
      <c r="G37" s="12" t="s">
        <v>203</v>
      </c>
      <c r="H37" s="8" t="str">
        <f t="shared" si="0"/>
        <v>BOHUMIL ŘÍHA</v>
      </c>
      <c r="I37" s="7" t="str">
        <f t="shared" si="1"/>
        <v>Antonín Říha</v>
      </c>
      <c r="J37" s="9" t="str">
        <f t="shared" si="2"/>
        <v>643049604</v>
      </c>
      <c r="K37" s="10" t="str">
        <f t="shared" si="3"/>
        <v>Břeclav</v>
      </c>
      <c r="L37" s="11" t="str">
        <f t="shared" si="4"/>
        <v>Bohumil Antonínsson</v>
      </c>
    </row>
    <row r="38" spans="2:12" x14ac:dyDescent="0.25">
      <c r="B38" t="s">
        <v>40</v>
      </c>
      <c r="C38" t="s">
        <v>102</v>
      </c>
      <c r="D38" s="5">
        <v>38234</v>
      </c>
      <c r="E38" t="s">
        <v>175</v>
      </c>
      <c r="F38" t="s">
        <v>144</v>
      </c>
      <c r="G38" s="12" t="s">
        <v>218</v>
      </c>
      <c r="H38" s="8" t="str">
        <f t="shared" si="0"/>
        <v>KAREL SABINA</v>
      </c>
      <c r="I38" s="7" t="str">
        <f t="shared" si="1"/>
        <v>Lukáš Sabina</v>
      </c>
      <c r="J38" s="9" t="str">
        <f t="shared" si="2"/>
        <v>629589175</v>
      </c>
      <c r="K38" s="10" t="str">
        <f t="shared" si="3"/>
        <v>Vyškov</v>
      </c>
      <c r="L38" s="11" t="str">
        <f t="shared" si="4"/>
        <v>Karel Lukášsson</v>
      </c>
    </row>
    <row r="39" spans="2:12" x14ac:dyDescent="0.25">
      <c r="B39" t="s">
        <v>7</v>
      </c>
      <c r="C39" t="s">
        <v>89</v>
      </c>
      <c r="D39" s="5">
        <v>36610</v>
      </c>
      <c r="E39" t="s">
        <v>166</v>
      </c>
      <c r="F39" t="s">
        <v>135</v>
      </c>
      <c r="G39" s="12" t="s">
        <v>209</v>
      </c>
      <c r="H39" s="8" t="str">
        <f t="shared" si="0"/>
        <v>PETR ŠABACH</v>
      </c>
      <c r="I39" s="7" t="str">
        <f t="shared" si="1"/>
        <v>Jan Šabach</v>
      </c>
      <c r="J39" s="9" t="str">
        <f t="shared" si="2"/>
        <v>739824623</v>
      </c>
      <c r="K39" s="10" t="str">
        <f t="shared" si="3"/>
        <v>Olomouc</v>
      </c>
      <c r="L39" s="11" t="str">
        <f t="shared" si="4"/>
        <v>Petr Jansson</v>
      </c>
    </row>
    <row r="40" spans="2:12" x14ac:dyDescent="0.25">
      <c r="B40" t="s">
        <v>75</v>
      </c>
      <c r="C40" t="s">
        <v>76</v>
      </c>
      <c r="D40" s="5">
        <v>38042</v>
      </c>
      <c r="E40" t="s">
        <v>159</v>
      </c>
      <c r="F40" t="s">
        <v>125</v>
      </c>
      <c r="G40" s="12" t="s">
        <v>202</v>
      </c>
      <c r="H40" s="8" t="str">
        <f t="shared" si="0"/>
        <v>EDUARD ŠTORCH</v>
      </c>
      <c r="I40" s="7" t="str">
        <f t="shared" si="1"/>
        <v>Tomáš Štorch</v>
      </c>
      <c r="J40" s="9" t="str">
        <f t="shared" si="2"/>
        <v>630065708</v>
      </c>
      <c r="K40" s="10" t="str">
        <f t="shared" si="3"/>
        <v>Znojmo</v>
      </c>
      <c r="L40" s="11" t="str">
        <f t="shared" si="4"/>
        <v>Eduard Tomášsson</v>
      </c>
    </row>
    <row r="41" spans="2:12" x14ac:dyDescent="0.25">
      <c r="B41" t="s">
        <v>6</v>
      </c>
      <c r="C41" t="s">
        <v>101</v>
      </c>
      <c r="D41" s="5">
        <v>38108</v>
      </c>
      <c r="E41" t="s">
        <v>174</v>
      </c>
      <c r="F41" t="s">
        <v>143</v>
      </c>
      <c r="G41" s="12" t="s">
        <v>217</v>
      </c>
      <c r="H41" s="8" t="str">
        <f t="shared" si="0"/>
        <v>MIROSLAV ŠVANDRLÍK</v>
      </c>
      <c r="I41" s="7" t="str">
        <f t="shared" si="1"/>
        <v>Marek Švandrlík</v>
      </c>
      <c r="J41" s="9" t="str">
        <f t="shared" si="2"/>
        <v>708397530</v>
      </c>
      <c r="K41" s="10" t="str">
        <f t="shared" si="3"/>
        <v>Bruntál</v>
      </c>
      <c r="L41" s="11" t="str">
        <f t="shared" si="4"/>
        <v>Miroslav Mareksson</v>
      </c>
    </row>
    <row r="42" spans="2:12" x14ac:dyDescent="0.25">
      <c r="B42" t="s">
        <v>63</v>
      </c>
      <c r="C42" t="s">
        <v>64</v>
      </c>
      <c r="D42" s="5">
        <v>36256</v>
      </c>
      <c r="E42" t="s">
        <v>155</v>
      </c>
      <c r="F42" t="s">
        <v>119</v>
      </c>
      <c r="G42" s="12" t="s">
        <v>198</v>
      </c>
      <c r="H42" s="8" t="str">
        <f t="shared" si="0"/>
        <v>VLADISLAV VANČURA</v>
      </c>
      <c r="I42" s="7" t="str">
        <f t="shared" si="1"/>
        <v>Johann Vančura</v>
      </c>
      <c r="J42" s="9" t="str">
        <f t="shared" si="2"/>
        <v>775066493</v>
      </c>
      <c r="K42" s="10" t="str">
        <f t="shared" si="3"/>
        <v>Hradec Králové</v>
      </c>
      <c r="L42" s="11" t="str">
        <f t="shared" si="4"/>
        <v>Vladislav Johannsson</v>
      </c>
    </row>
    <row r="43" spans="2:12" x14ac:dyDescent="0.25">
      <c r="B43" t="s">
        <v>92</v>
      </c>
      <c r="C43" t="s">
        <v>93</v>
      </c>
      <c r="D43" s="5">
        <v>37833</v>
      </c>
      <c r="E43" t="s">
        <v>168</v>
      </c>
      <c r="F43" t="s">
        <v>137</v>
      </c>
      <c r="G43" s="12" t="s">
        <v>211</v>
      </c>
      <c r="H43" s="8" t="str">
        <f t="shared" si="0"/>
        <v>MICHAL WIEVEG</v>
      </c>
      <c r="I43" s="7" t="str">
        <f t="shared" si="1"/>
        <v>Petr Wieveg</v>
      </c>
      <c r="J43" s="9" t="str">
        <f t="shared" si="2"/>
        <v>623652923</v>
      </c>
      <c r="K43" s="10" t="str">
        <f t="shared" si="3"/>
        <v>Opava</v>
      </c>
      <c r="L43" s="11" t="str">
        <f t="shared" si="4"/>
        <v>Michal Petrsson</v>
      </c>
    </row>
    <row r="44" spans="2:12" x14ac:dyDescent="0.25">
      <c r="B44" t="s">
        <v>56</v>
      </c>
      <c r="C44" t="s">
        <v>57</v>
      </c>
      <c r="D44" s="5">
        <v>36701</v>
      </c>
      <c r="E44" t="s">
        <v>152</v>
      </c>
      <c r="F44" t="s">
        <v>115</v>
      </c>
      <c r="G44" s="12" t="s">
        <v>195</v>
      </c>
      <c r="H44" s="8" t="str">
        <f t="shared" si="0"/>
        <v>JULIUS ZEYER</v>
      </c>
      <c r="I44" s="7" t="str">
        <f t="shared" si="1"/>
        <v>Kryštof Zeyer</v>
      </c>
      <c r="J44" s="9" t="str">
        <f t="shared" si="2"/>
        <v>741215970</v>
      </c>
      <c r="K44" s="10" t="str">
        <f t="shared" si="3"/>
        <v>Písek</v>
      </c>
      <c r="L44" s="11" t="str">
        <f t="shared" si="4"/>
        <v>Julius Kryštofsson</v>
      </c>
    </row>
    <row r="45" spans="2:12" x14ac:dyDescent="0.25">
      <c r="B45" t="s">
        <v>5</v>
      </c>
      <c r="C45" t="s">
        <v>94</v>
      </c>
      <c r="D45" s="5">
        <v>37486</v>
      </c>
      <c r="E45" t="s">
        <v>169</v>
      </c>
      <c r="F45" t="s">
        <v>138</v>
      </c>
      <c r="G45" s="12" t="s">
        <v>212</v>
      </c>
      <c r="H45" s="8" t="str">
        <f t="shared" si="0"/>
        <v>JIŘÍ ŽÁČEK</v>
      </c>
      <c r="I45" s="7" t="str">
        <f t="shared" si="1"/>
        <v>Petr Žáček</v>
      </c>
      <c r="J45" s="9" t="str">
        <f t="shared" si="2"/>
        <v>689865684</v>
      </c>
      <c r="K45" s="10" t="str">
        <f t="shared" si="3"/>
        <v>Ostrava</v>
      </c>
      <c r="L45" s="11" t="str">
        <f>CONCATENATE(B45," ",LEFT(I45,SEARCH(" ",I45)-1),"sson")</f>
        <v>Jiří Petrsson</v>
      </c>
    </row>
    <row r="46" spans="2:12" x14ac:dyDescent="0.25">
      <c r="D46" s="5"/>
      <c r="H46" s="13"/>
      <c r="I46" s="13"/>
      <c r="J46" s="13"/>
      <c r="K46" s="13"/>
      <c r="L46" s="13"/>
    </row>
    <row r="47" spans="2:12" ht="15.75" x14ac:dyDescent="0.25">
      <c r="B47" s="6" t="s">
        <v>0</v>
      </c>
      <c r="C47" s="6" t="s">
        <v>34</v>
      </c>
      <c r="D47" s="6" t="s">
        <v>231</v>
      </c>
      <c r="E47" s="6" t="s">
        <v>35</v>
      </c>
      <c r="F47" s="6" t="s">
        <v>232</v>
      </c>
      <c r="G47" s="6" t="s">
        <v>188</v>
      </c>
      <c r="H47" s="6" t="s">
        <v>233</v>
      </c>
      <c r="I47" s="6" t="s">
        <v>232</v>
      </c>
      <c r="J47" s="6" t="s">
        <v>234</v>
      </c>
      <c r="K47" s="6" t="s">
        <v>235</v>
      </c>
      <c r="L47" s="6" t="s">
        <v>236</v>
      </c>
    </row>
    <row r="48" spans="2:12" x14ac:dyDescent="0.25">
      <c r="B48" t="s">
        <v>44</v>
      </c>
      <c r="C48" t="s">
        <v>45</v>
      </c>
      <c r="D48" s="5">
        <v>37823</v>
      </c>
      <c r="E48" t="s">
        <v>181</v>
      </c>
      <c r="F48" t="s">
        <v>110</v>
      </c>
      <c r="G48" s="12" t="s">
        <v>221</v>
      </c>
      <c r="H48" s="8" t="str">
        <f>UPPER(CONCATENATE(B48," ",C48))</f>
        <v>JARMILA GLAZAROVÁ</v>
      </c>
      <c r="I48" s="7" t="str">
        <f>TRIM(F48)</f>
        <v>Jaroslav Glazar</v>
      </c>
      <c r="J48" s="9" t="str">
        <f>LEFT(G48,9)</f>
        <v>420731019</v>
      </c>
      <c r="K48" s="10" t="str">
        <f>LEFT(E48,SEARCH(",",E48)-1)</f>
        <v>Domažlice</v>
      </c>
      <c r="L48" s="11" t="str">
        <f>CONCATENATE(B48," ",LEFT(I48,SEARCH(" ",I48)-1),"dottir")</f>
        <v>Jarmila Jaroslavdottir</v>
      </c>
    </row>
    <row r="49" spans="2:12" x14ac:dyDescent="0.25">
      <c r="B49" t="s">
        <v>61</v>
      </c>
      <c r="C49" t="s">
        <v>62</v>
      </c>
      <c r="D49" s="5">
        <v>37241</v>
      </c>
      <c r="E49" t="s">
        <v>182</v>
      </c>
      <c r="F49" t="s">
        <v>120</v>
      </c>
      <c r="G49" s="12" t="s">
        <v>225</v>
      </c>
      <c r="H49" s="8" t="str">
        <f t="shared" ref="H49:H58" si="5">UPPER(CONCATENATE(B49," ",C49))</f>
        <v>VLASTA JAVOŘICKÁ</v>
      </c>
      <c r="I49" s="7" t="str">
        <f t="shared" ref="I49:I58" si="6">TRIM(F49)</f>
        <v>Vlastimil Javořický</v>
      </c>
      <c r="J49" s="9" t="str">
        <f t="shared" ref="J49:J58" si="7">LEFT(G49,9)</f>
        <v>420622035</v>
      </c>
      <c r="K49" s="10" t="str">
        <f t="shared" ref="K49:K58" si="8">LEFT(E49,SEARCH(",",E49)-1)</f>
        <v>Litomyšl</v>
      </c>
      <c r="L49" s="11" t="str">
        <f t="shared" ref="L49:L58" si="9">CONCATENATE(B49," ",LEFT(I49,SEARCH(" ",I49)-1),"dottir")</f>
        <v>Vlasta Vlastimildottir</v>
      </c>
    </row>
    <row r="50" spans="2:12" x14ac:dyDescent="0.25">
      <c r="B50" t="s">
        <v>4</v>
      </c>
      <c r="C50" t="s">
        <v>96</v>
      </c>
      <c r="D50" s="5">
        <v>36627</v>
      </c>
      <c r="E50" t="s">
        <v>187</v>
      </c>
      <c r="F50" t="s">
        <v>237</v>
      </c>
      <c r="G50" s="12" t="s">
        <v>230</v>
      </c>
      <c r="H50" s="8" t="str">
        <f t="shared" si="5"/>
        <v>EVA KANTŮRKOVÁ</v>
      </c>
      <c r="I50" s="7" t="str">
        <f t="shared" si="6"/>
        <v>Miroslav Kantůrek</v>
      </c>
      <c r="J50" s="9" t="str">
        <f t="shared" si="7"/>
        <v>420707406</v>
      </c>
      <c r="K50" s="10" t="str">
        <f t="shared" si="8"/>
        <v>Strakonice</v>
      </c>
      <c r="L50" s="11" t="str">
        <f t="shared" si="9"/>
        <v>Eva Miroslavdottir</v>
      </c>
    </row>
    <row r="51" spans="2:12" x14ac:dyDescent="0.25">
      <c r="B51" t="s">
        <v>68</v>
      </c>
      <c r="C51" t="s">
        <v>69</v>
      </c>
      <c r="D51" s="5">
        <v>36603</v>
      </c>
      <c r="E51" t="s">
        <v>183</v>
      </c>
      <c r="F51" t="s">
        <v>123</v>
      </c>
      <c r="G51" s="12" t="s">
        <v>226</v>
      </c>
      <c r="H51" s="8" t="str">
        <f t="shared" si="5"/>
        <v>MARIE KUBÁTOVÁ</v>
      </c>
      <c r="I51" s="7" t="str">
        <f t="shared" si="6"/>
        <v>Petr Kutina</v>
      </c>
      <c r="J51" s="9" t="str">
        <f t="shared" si="7"/>
        <v>420653662</v>
      </c>
      <c r="K51" s="10" t="str">
        <f t="shared" si="8"/>
        <v>Valašké Klobouky</v>
      </c>
      <c r="L51" s="11" t="str">
        <f t="shared" si="9"/>
        <v>Marie Petrdottir</v>
      </c>
    </row>
    <row r="52" spans="2:12" x14ac:dyDescent="0.25">
      <c r="B52" t="s">
        <v>70</v>
      </c>
      <c r="C52" t="s">
        <v>71</v>
      </c>
      <c r="D52" s="5">
        <v>36985</v>
      </c>
      <c r="E52" t="s">
        <v>184</v>
      </c>
      <c r="F52" t="s">
        <v>126</v>
      </c>
      <c r="G52" s="12" t="s">
        <v>227</v>
      </c>
      <c r="H52" s="8" t="str">
        <f t="shared" si="5"/>
        <v>KVĚTA LEGÁTOVÁ</v>
      </c>
      <c r="I52" s="7" t="str">
        <f t="shared" si="6"/>
        <v>Josef Legát</v>
      </c>
      <c r="J52" s="9" t="str">
        <f t="shared" si="7"/>
        <v>420711579</v>
      </c>
      <c r="K52" s="10" t="str">
        <f t="shared" si="8"/>
        <v>Šumperk</v>
      </c>
      <c r="L52" s="11" t="str">
        <f t="shared" si="9"/>
        <v>Květa Josefdottir</v>
      </c>
    </row>
    <row r="53" spans="2:12" x14ac:dyDescent="0.25">
      <c r="B53" t="s">
        <v>38</v>
      </c>
      <c r="C53" t="s">
        <v>39</v>
      </c>
      <c r="D53" s="5">
        <v>36743</v>
      </c>
      <c r="E53" t="s">
        <v>177</v>
      </c>
      <c r="F53" t="s">
        <v>106</v>
      </c>
      <c r="G53" s="12" t="s">
        <v>220</v>
      </c>
      <c r="H53" s="8" t="str">
        <f t="shared" si="5"/>
        <v>BOŽENA  NĚMCOVÁ</v>
      </c>
      <c r="I53" s="7" t="str">
        <f t="shared" si="6"/>
        <v>František Němec</v>
      </c>
      <c r="J53" s="9" t="str">
        <f t="shared" si="7"/>
        <v>420742103</v>
      </c>
      <c r="K53" s="10" t="str">
        <f t="shared" si="8"/>
        <v>Náchod</v>
      </c>
      <c r="L53" s="11" t="str">
        <f t="shared" si="9"/>
        <v>Božena  Františekdottir</v>
      </c>
    </row>
    <row r="54" spans="2:12" x14ac:dyDescent="0.25">
      <c r="B54" t="s">
        <v>68</v>
      </c>
      <c r="C54" t="s">
        <v>79</v>
      </c>
      <c r="D54" s="5">
        <v>38263</v>
      </c>
      <c r="E54" t="s">
        <v>185</v>
      </c>
      <c r="F54" t="s">
        <v>128</v>
      </c>
      <c r="G54" s="12" t="s">
        <v>228</v>
      </c>
      <c r="H54" s="8" t="str">
        <f t="shared" si="5"/>
        <v>MARIE PUJMANOVÁ</v>
      </c>
      <c r="I54" s="7" t="str">
        <f t="shared" si="6"/>
        <v>Klement Pujman</v>
      </c>
      <c r="J54" s="9" t="str">
        <f t="shared" si="7"/>
        <v>420755538</v>
      </c>
      <c r="K54" s="10" t="str">
        <f t="shared" si="8"/>
        <v>Vlašim</v>
      </c>
      <c r="L54" s="11" t="str">
        <f t="shared" si="9"/>
        <v>Marie Klementdottir</v>
      </c>
    </row>
    <row r="55" spans="2:12" x14ac:dyDescent="0.25">
      <c r="B55" t="s">
        <v>46</v>
      </c>
      <c r="C55" t="s">
        <v>47</v>
      </c>
      <c r="D55" s="5">
        <v>36896</v>
      </c>
      <c r="E55" t="s">
        <v>179</v>
      </c>
      <c r="F55" t="s">
        <v>109</v>
      </c>
      <c r="G55" s="12" t="s">
        <v>222</v>
      </c>
      <c r="H55" s="8" t="str">
        <f t="shared" si="5"/>
        <v>MAGDALENA RETTIGOVÁ</v>
      </c>
      <c r="I55" s="7" t="str">
        <f t="shared" si="6"/>
        <v>Jiří Rettig</v>
      </c>
      <c r="J55" s="9" t="str">
        <f t="shared" si="7"/>
        <v>420665887</v>
      </c>
      <c r="K55" s="10" t="str">
        <f t="shared" si="8"/>
        <v>Kutná Hora</v>
      </c>
      <c r="L55" s="11" t="str">
        <f t="shared" si="9"/>
        <v>Magdalena Jiřídottir</v>
      </c>
    </row>
    <row r="56" spans="2:12" x14ac:dyDescent="0.25">
      <c r="B56" t="s">
        <v>59</v>
      </c>
      <c r="C56" t="s">
        <v>60</v>
      </c>
      <c r="D56" s="5">
        <v>36748</v>
      </c>
      <c r="E56" t="s">
        <v>180</v>
      </c>
      <c r="F56" t="s">
        <v>117</v>
      </c>
      <c r="G56" s="12" t="s">
        <v>224</v>
      </c>
      <c r="H56" s="8" t="str">
        <f t="shared" si="5"/>
        <v>KAROLÍNA SVĚTLÁ</v>
      </c>
      <c r="I56" s="7" t="str">
        <f t="shared" si="6"/>
        <v>Karel Rott</v>
      </c>
      <c r="J56" s="9" t="str">
        <f t="shared" si="7"/>
        <v>420721606</v>
      </c>
      <c r="K56" s="10" t="str">
        <f t="shared" si="8"/>
        <v>Poděbrady</v>
      </c>
      <c r="L56" s="11" t="str">
        <f t="shared" si="9"/>
        <v>Karolína Kareldottir</v>
      </c>
    </row>
    <row r="57" spans="2:12" x14ac:dyDescent="0.25">
      <c r="B57" t="s">
        <v>4</v>
      </c>
      <c r="C57" t="s">
        <v>84</v>
      </c>
      <c r="D57" s="5">
        <v>36960</v>
      </c>
      <c r="E57" t="s">
        <v>186</v>
      </c>
      <c r="F57" t="s">
        <v>131</v>
      </c>
      <c r="G57" s="12" t="s">
        <v>229</v>
      </c>
      <c r="H57" s="8" t="str">
        <f t="shared" si="5"/>
        <v>EVA VRCHLICKÁ</v>
      </c>
      <c r="I57" s="7" t="str">
        <f t="shared" si="6"/>
        <v>Jaromír Vrchlický</v>
      </c>
      <c r="J57" s="9" t="str">
        <f t="shared" si="7"/>
        <v>420612223</v>
      </c>
      <c r="K57" s="10" t="str">
        <f t="shared" si="8"/>
        <v>Třeboň</v>
      </c>
      <c r="L57" s="11" t="str">
        <f t="shared" si="9"/>
        <v>Eva Jaromírdottir</v>
      </c>
    </row>
    <row r="58" spans="2:12" x14ac:dyDescent="0.25">
      <c r="B58" t="s">
        <v>48</v>
      </c>
      <c r="C58" t="s">
        <v>49</v>
      </c>
      <c r="D58" s="5">
        <v>37497</v>
      </c>
      <c r="E58" t="s">
        <v>178</v>
      </c>
      <c r="F58" t="s">
        <v>111</v>
      </c>
      <c r="G58" s="12" t="s">
        <v>223</v>
      </c>
      <c r="H58" s="8" t="str">
        <f t="shared" si="5"/>
        <v>HELANA ZMATLÍKOVÁ</v>
      </c>
      <c r="I58" s="7" t="str">
        <f t="shared" si="6"/>
        <v>Petr Zmatlík</v>
      </c>
      <c r="J58" s="9" t="str">
        <f t="shared" si="7"/>
        <v>420771733</v>
      </c>
      <c r="K58" s="10" t="str">
        <f t="shared" si="8"/>
        <v>Hrusice</v>
      </c>
      <c r="L58" s="11" t="str">
        <f t="shared" si="9"/>
        <v>Helana Petrdottir</v>
      </c>
    </row>
  </sheetData>
  <sortState ref="B39:H49">
    <sortCondition ref="C39:C49"/>
  </sortState>
  <pageMargins left="0.7" right="0.7" top="0.78740157499999996" bottom="0.78740157499999996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Strana 1 z 2 </vt:lpstr>
      <vt:lpstr>Strana 2 z 2</vt:lpstr>
      <vt:lpstr>Seznam - zadání</vt:lpstr>
      <vt:lpstr>Seznam - řešení</vt:lpstr>
    </vt:vector>
  </TitlesOfParts>
  <Company>geogr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geogr</dc:creator>
  <cp:lastModifiedBy>geogr</cp:lastModifiedBy>
  <dcterms:created xsi:type="dcterms:W3CDTF">2013-12-03T16:55:00Z</dcterms:created>
  <dcterms:modified xsi:type="dcterms:W3CDTF">2014-01-04T15:24:47Z</dcterms:modified>
</cp:coreProperties>
</file>